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4.xml" ContentType="application/vnd.openxmlformats-officedocument.drawing+xml"/>
  <Override PartName="/xl/vbaProject.bin" ContentType="application/vnd.ms-office.vbaProject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0" windowWidth="20490" windowHeight="7680" tabRatio="804"/>
  </bookViews>
  <sheets>
    <sheet name="H'Exel Crawler" sheetId="21" r:id="rId1"/>
    <sheet name="DIY" sheetId="23" r:id="rId2"/>
    <sheet name="Ex' Crawler" sheetId="10" r:id="rId3"/>
    <sheet name="Encounters" sheetId="12" r:id="rId4"/>
    <sheet name="Flavour" sheetId="14" r:id="rId5"/>
    <sheet name="Engine" sheetId="11" r:id="rId6"/>
    <sheet name="SnapMap" sheetId="22" r:id="rId7"/>
  </sheets>
  <calcPr calcId="145621"/>
</workbook>
</file>

<file path=xl/sharedStrings.xml><?xml version="1.0" encoding="utf-8"?>
<sst xmlns="http://schemas.openxmlformats.org/spreadsheetml/2006/main" count="766" uniqueCount="405">
  <si>
    <t>Mountains</t>
  </si>
  <si>
    <t>Coastal</t>
  </si>
  <si>
    <t>Highlands</t>
  </si>
  <si>
    <t>Global setting</t>
  </si>
  <si>
    <t>a</t>
  </si>
  <si>
    <t>A</t>
  </si>
  <si>
    <t>b</t>
  </si>
  <si>
    <t>B</t>
  </si>
  <si>
    <t>C</t>
  </si>
  <si>
    <t>D</t>
  </si>
  <si>
    <t>E</t>
  </si>
  <si>
    <t>f</t>
  </si>
  <si>
    <t>g</t>
  </si>
  <si>
    <t>h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</si>
  <si>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</si>
  <si>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</si>
  <si>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</si>
  <si>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</si>
  <si>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</si>
  <si>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</si>
  <si>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</si>
  <si>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</si>
  <si>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</si>
  <si>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</si>
  <si>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</si>
  <si>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</si>
  <si>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</si>
  <si>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</si>
  <si>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</si>
  <si>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</si>
  <si>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</si>
  <si>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</si>
  <si>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</si>
  <si>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</si>
  <si>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</si>
  <si>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</t>
  </si>
  <si>
    <t>d</t>
  </si>
  <si>
    <t>e</t>
  </si>
  <si>
    <t>D5</t>
  </si>
  <si>
    <t>Sum</t>
  </si>
  <si>
    <t>2D5</t>
  </si>
  <si>
    <t>m</t>
  </si>
  <si>
    <t>or hit F2 then ENTER</t>
  </si>
  <si>
    <t xml:space="preserve">or hit SHIFT + F9 </t>
  </si>
  <si>
    <t>In Ex'</t>
  </si>
  <si>
    <t xml:space="preserve">This page does most of the maths </t>
  </si>
  <si>
    <t>or hit CTR + M</t>
  </si>
  <si>
    <t>Instructions</t>
  </si>
  <si>
    <t>H'Excel Crawler by Goblin's Henchman</t>
  </si>
  <si>
    <t>Make your own map</t>
  </si>
  <si>
    <t>Type numbers/letters above to change the terrain type</t>
  </si>
  <si>
    <t>e.g.: M gives Mountains</t>
  </si>
  <si>
    <t>or hit CTR + SHIFT + M</t>
  </si>
  <si>
    <t>or hit CTR + SHIFT + D</t>
  </si>
  <si>
    <t>or hit Ctrl+Shift+B</t>
  </si>
  <si>
    <t>Tip</t>
  </si>
  <si>
    <t>Arid</t>
  </si>
  <si>
    <t>Forest</t>
  </si>
  <si>
    <t>Over millennia, seeping spring water has gouged the bedrock</t>
  </si>
  <si>
    <t>Scraggly blue-thorn bushes seem to lash out and scratch all travelers</t>
  </si>
  <si>
    <t>Colorful strata paint the nearby peaks with vibrant layers</t>
  </si>
  <si>
    <t>Large boulders balance precariously on tea-table formations</t>
  </si>
  <si>
    <t>Ancient, titanic masons have carved horse-high steps here</t>
  </si>
  <si>
    <t>Jagged Escarpment, prone to rockfalls</t>
  </si>
  <si>
    <t>The trail leads through a narrow ravine, ideal spot for an ambush from above</t>
  </si>
  <si>
    <t>A simple ascent greets travelers with very thin air</t>
  </si>
  <si>
    <t>The dull roar of a nearby waterfall fills your ears</t>
  </si>
  <si>
    <t>A receding glacier, treacherous to cross</t>
  </si>
  <si>
    <t>If you squint your eyes, the rock-face ahead resembles a type of monster</t>
  </si>
  <si>
    <t>Several Blood-Cone Pines cling tenaciously to a cliff face</t>
  </si>
  <si>
    <t>From the flat top of this elevation, one can survey nearly the entire hex</t>
  </si>
  <si>
    <t>A weather-worn campsite, all occupants petrified in their sleep</t>
  </si>
  <si>
    <t>The unstable scree leads to a heavily wooded valley</t>
  </si>
  <si>
    <t>A giant wooden Holy Symbol glares defiantly at the party from a nearby peak</t>
  </si>
  <si>
    <t>Golden Leaf Aspens sprout from several menacing fissures</t>
  </si>
  <si>
    <t>The deep canyon ahead takes a few days travel to circumvent</t>
  </si>
  <si>
    <t>Flecks of mineral inclusions sparkle on the surface of the stones here</t>
  </si>
  <si>
    <t>A nearby peak dwarfs all others in the region</t>
  </si>
  <si>
    <t>A large, burrowing creature has disturbed the rich earth here</t>
  </si>
  <si>
    <t>The sandy slopes are heavily eroded by wind and rain</t>
  </si>
  <si>
    <t>Recently plowed terraces make the most use of fertile land here</t>
  </si>
  <si>
    <t>Atop a large hill is a ring of standing stones</t>
  </si>
  <si>
    <t>Gentle slopes cradle an orchard of wild Witch Apples</t>
  </si>
  <si>
    <t>A small stream meanders between the hillocks here</t>
  </si>
  <si>
    <t>Commemorating an ancient battle a weathered statue graces a nearby crest</t>
  </si>
  <si>
    <t>The mounds here are unnatural, possibly ancient barrows of some kind</t>
  </si>
  <si>
    <t>Brilliant purple flowers coat the hills here like thick, wet paint</t>
  </si>
  <si>
    <t>You stumble across what appears to be a cemetary for Smallfolk</t>
  </si>
  <si>
    <t>The ruts of centuries of wagon wheels form a friendly path here</t>
  </si>
  <si>
    <t>Someone has nailed a shield to a large Thieves' Oak</t>
  </si>
  <si>
    <t>A den of some kind is clumsily concealed with brush</t>
  </si>
  <si>
    <t>Remnants of a recent bonfire and celebration dot the hilltops</t>
  </si>
  <si>
    <t>A ransacked village lies ahead, eerily silent in the growing winds</t>
  </si>
  <si>
    <t>Crumbling with age, an ancient aqueduct winds and hops over hillsides</t>
  </si>
  <si>
    <t>Here the hills grow rocky, bearing only a few tufts of Knifegrass</t>
  </si>
  <si>
    <t>On the side of a large rise, crushed chalk forms a stylized ram skull</t>
  </si>
  <si>
    <t>Unnervingly uniform, the hills here resemble giant tortoise shells</t>
  </si>
  <si>
    <t>The bones of thousands of horses fill the dale here waist high</t>
  </si>
  <si>
    <t>Dullblade Brambles seem to thwart every trail and path</t>
  </si>
  <si>
    <t>Verdant emerald moss grows thick on all surfaces here</t>
  </si>
  <si>
    <t>Scorch marks reveal a recent forest fire</t>
  </si>
  <si>
    <t>Haphazardly stacked, a huge woodpile lies abandoned ahead</t>
  </si>
  <si>
    <t>Feral Apple trees with rose bushes in their boughs bear ripe fruit</t>
  </si>
  <si>
    <t>Ghoulclaw Yew branches cross chest high here</t>
  </si>
  <si>
    <t>Shady and cool, the canopy here is incredibly thick</t>
  </si>
  <si>
    <t>This copse is blighted. Large, leaky galls weep from the leaves</t>
  </si>
  <si>
    <t>Here two trees (A Maiden Larch and Monk's Oak) have grown together entwined</t>
  </si>
  <si>
    <t>Pale limestone boulders contrast with the oppressive greenery here</t>
  </si>
  <si>
    <t>Rusty stains desecrate an ornate pale marble altar</t>
  </si>
  <si>
    <t>Nearly every surface is dotted with bizarrely beautiful mushrooms</t>
  </si>
  <si>
    <t>Extensive exposed roots seem destined to ensnare hooves here</t>
  </si>
  <si>
    <t>All trees here have lost their leaves. No sign of them anywhere</t>
  </si>
  <si>
    <t>Scarred by lightning strikes, a stubborn Sycamore still sprouts</t>
  </si>
  <si>
    <t>Someone or something has been carving strange sigils on the trunks here</t>
  </si>
  <si>
    <t>Almost sawn completely through, a massive dead Mast Pine leans precariously</t>
  </si>
  <si>
    <t>The forest floor is dotted with petrified stumps</t>
  </si>
  <si>
    <t>The rusting remnants of an old still squat amongst a few small skeletons</t>
  </si>
  <si>
    <t>Cowering from direct sun, the fronds of strange ferns seem to recoil from your presence</t>
  </si>
  <si>
    <t>A well-weathered post ahead probably once bore a sign of some sort</t>
  </si>
  <si>
    <t>The overhang ahead could provide some welcome shade from the sun</t>
  </si>
  <si>
    <t>The ridges upon the dunes here are almost hypnotic in their uniformity</t>
  </si>
  <si>
    <t>The windswept sand reveals the mosaic floor. All that remains of an ancient temple</t>
  </si>
  <si>
    <t>Like decorated spears, flowering cacti stand in formation throughout the valley</t>
  </si>
  <si>
    <t>Bleaching in the sun is the skeleton of some kind of giant fish</t>
  </si>
  <si>
    <t>The flat mesa ahead almost resembles a defiant fist</t>
  </si>
  <si>
    <t>The air tastes metallic, and the lack of humidity causes sparks and shocks upon touching</t>
  </si>
  <si>
    <t>Sandblasted yardangs tower over head</t>
  </si>
  <si>
    <t>The desiccated arroyo ahead dries your mouth and has you shaking your waterskin</t>
  </si>
  <si>
    <t>Long meandering paths seem to follow the large boulders that stand on this lonely playa</t>
  </si>
  <si>
    <t>Flecks of iron oxide make the sand appear deep red in this area</t>
  </si>
  <si>
    <t>Somehow a small grove of olive trees clings to life among the rocks here</t>
  </si>
  <si>
    <t>Crowding a depression in the sand, clumps of Thirstgrass wither in the sun</t>
  </si>
  <si>
    <t>Stones here have been piled into figures you see a camel, a tree, and a man with horns</t>
  </si>
  <si>
    <t>A deep well, with a broken crank lies abandoned and nearly covered in sand</t>
  </si>
  <si>
    <t>Though the stones are welcome change from sinking sands, some are covered in spikes</t>
  </si>
  <si>
    <t>Buried in the sands, the peaks of thirteen obelisks pierce the desert's skin</t>
  </si>
  <si>
    <t>A low wall features a fading mural of sea creatures frolicking among waves</t>
  </si>
  <si>
    <t>Screwtrunk Palms sigh near a refreshing pool of water: an oasis</t>
  </si>
  <si>
    <t>Thankfully, someone has taking pains to install a corduroy road through this area</t>
  </si>
  <si>
    <t>Tall Toothgrass grows to the height of a man throughout this area</t>
  </si>
  <si>
    <t>The water here is clogged with soggy, rotting wood and leaves</t>
  </si>
  <si>
    <t>Frequent groans and splashes occur here with decaying branch fall</t>
  </si>
  <si>
    <t>Sagging Slumber Willows draw almost arcane designs in the mud here</t>
  </si>
  <si>
    <t>Large indigo lily pads serve as stages for several very vocal Chorus Frogs</t>
  </si>
  <si>
    <t>Gashes grace the trunk of a venerable Marsh Oak</t>
  </si>
  <si>
    <t>Dark and thick, sweet-smelling mud cakes everything and everyone</t>
  </si>
  <si>
    <t>Towering Ember Ant mounds rise defiantly from the brackish water</t>
  </si>
  <si>
    <t>Is the mound ahead the nest of some impossibly large Crocodile?</t>
  </si>
  <si>
    <t>Rushing water rapidly fills several sinkholes here</t>
  </si>
  <si>
    <t>Numerous intriguing carnivorous plants gape hungrily at the sky here</t>
  </si>
  <si>
    <t>Unusual, dragging tracks crisscross the muck</t>
  </si>
  <si>
    <t>Snake-light roots strain upwards, out of the bayou at the base of the trees here</t>
  </si>
  <si>
    <t>An impossibly large snake shed drapes the branches of a twisted Swamp Pear</t>
  </si>
  <si>
    <t>Impaled on sharpened stakes are several skulls decorated with colorful feathers</t>
  </si>
  <si>
    <t>The moss here gives off a sour smell, like stale beer</t>
  </si>
  <si>
    <t>Carefully carved with strange pictograms, a stone squats in the center of a clearing</t>
  </si>
  <si>
    <t>An angry crane screeches bird profanity from it's precarious nearby nest</t>
  </si>
  <si>
    <t>A profusion of oily brown bubbles pop and hiss on the surface of the mud here</t>
  </si>
  <si>
    <t>Leaning dangerously starboard, a ship has wrecked on the rocks ahead</t>
  </si>
  <si>
    <t>The sea darkens here, telltale signs of a sandbar or reef</t>
  </si>
  <si>
    <t>A colossal, barnacle encrusted chain stretches across a narrow, rocky straight</t>
  </si>
  <si>
    <t>Battered by the spray. a series of cliffs stare balefully at the horizon</t>
  </si>
  <si>
    <t>Atop a granite promontory burns a signal fire</t>
  </si>
  <si>
    <t>The telltale shimmering black dorsal fins of Displacer Sharks are frequent in this area</t>
  </si>
  <si>
    <t>Shallow and incredibly clear, colorful fish dart about above white sands in the water here</t>
  </si>
  <si>
    <t>Oddly uniform, a spiral shaped atoll attracts sea birds of all shapes and sizes</t>
  </si>
  <si>
    <t>An immortal dire albatross circles lazily overhead</t>
  </si>
  <si>
    <t>The sea is brilliant orange here due to some kind of algal bloom</t>
  </si>
  <si>
    <t>Lashed together by brine sheathed ropes is a flotilla of barges</t>
  </si>
  <si>
    <t>A school of Flying Razor Fish make kamikaze leaps onto the deck</t>
  </si>
  <si>
    <t>A plume of greenish smoke mars the horizon from a distant volcano</t>
  </si>
  <si>
    <t>The shimmering sandy beaches of an inviting island beckon</t>
  </si>
  <si>
    <t>A forest of kelp rises from the depths, the waxy leaves float lazily in the waves</t>
  </si>
  <si>
    <t>Impossibly large and out of place, a giant tree trunk drifts</t>
  </si>
  <si>
    <t>A morbid sight: several coffins bob in unison here</t>
  </si>
  <si>
    <t>Unmoored from it's home in the far north, an Iceberg sails southward on the current</t>
  </si>
  <si>
    <t>Rough seas seem to telegraph the large eddy that swirls ahead</t>
  </si>
  <si>
    <t>You can just barely see the minaret tips of some sort of submerged coral palace below</t>
  </si>
  <si>
    <t>All plants here are being savaged by rapacious Blister Locusts</t>
  </si>
  <si>
    <t>The fishing is excellent in a small, still pond</t>
  </si>
  <si>
    <t>Signs of a recent campsite, someone left behind some tent pitons</t>
  </si>
  <si>
    <t>Meticulously planted and tilled soil fills the breeze with a pleasant, earthy sent</t>
  </si>
  <si>
    <t>Uniformly stacked in groups of six are hay bales the size of barns</t>
  </si>
  <si>
    <t>A herd of horses gallop carefree in the distance</t>
  </si>
  <si>
    <t>The ground here is littered with the shells of sheep sized beetles</t>
  </si>
  <si>
    <t>At a crossroads, an overturned cart. It's occupants drained of blood but smiling</t>
  </si>
  <si>
    <t>Dilapidated driftwood fence posts dot the landscape</t>
  </si>
  <si>
    <t>The burnt ruins of what might have once been a roadside inn still smolder here</t>
  </si>
  <si>
    <t>Sapphire blue capped mushrooms grow in large circles here</t>
  </si>
  <si>
    <t>Tiny red buds simply carpet the land here for as far as the eye can sea</t>
  </si>
  <si>
    <t>The sod here is spongy and wet, hungry for boots and hooves</t>
  </si>
  <si>
    <t>Seven bronze statues of winged women, covered in bird droppings</t>
  </si>
  <si>
    <t>Tossed here long ago by a forgetful giant, several polished throwing boulders rest</t>
  </si>
  <si>
    <t>Several huge clay ovens seed the air with the smell of fresh baking bread</t>
  </si>
  <si>
    <t>Diverted for irrigation, a brook babbles incoherently in protest</t>
  </si>
  <si>
    <t>A series of large, empty stone jars lie half buried here</t>
  </si>
  <si>
    <t>Some noisome weed is on the wind, noses are runny and eyes grow bloodshot</t>
  </si>
  <si>
    <t>Superstitious shepherds herd their goats here on stilts</t>
  </si>
  <si>
    <t>Puma Paw Tribe Goblins are on a rite-of-passage namesake hunt. They've cornered the cat</t>
  </si>
  <si>
    <t>Burrow Goblins challenge travelers with insanely simple riddles, but attack with frustration if answered correctly</t>
  </si>
  <si>
    <t>The intoxicated Crag Goblins here have constructed a Hill Giant sized effigy from wood</t>
  </si>
  <si>
    <t>The Treefang Goblins use the nearby cliffs strategically in their ambushes</t>
  </si>
  <si>
    <t>Having dug several pitfall traps, the Wagtail Kobolds hope to divide the party</t>
  </si>
  <si>
    <t>This Ogre was cast out from his tribe for learning how to read. Can cast a few spells</t>
  </si>
  <si>
    <t>A handsome dog whimpers and snarls, his paw caught in a bear trap</t>
  </si>
  <si>
    <t>A Dunkley stands alone. Awakened by magic, he works for the Harpies above</t>
  </si>
  <si>
    <t>Burning aromatic herbs to clear her head, a Bugbear Ranger is succumbing to rabies</t>
  </si>
  <si>
    <t>Agile beastmen herd their Mountain Goats up sheer faces, creating avalanches for interlopers</t>
  </si>
  <si>
    <t>A group of Blink Panthers are playing with their food: Some hapless Juniper Gnomes</t>
  </si>
  <si>
    <t>The Bearmen here are wounded from a run-in with a Chimera. Might be willing to trade</t>
  </si>
  <si>
    <t>Digging a long, meandering trench ahead are several skeletons with brand new shovels and picks</t>
  </si>
  <si>
    <t>These four Dwarf prospectors (all brothers) are giddy with a claim they've jumped, but wary of the party</t>
  </si>
  <si>
    <t>Silver ore lies on the ground for the taking. A cyclops will curse anyone who touches it</t>
  </si>
  <si>
    <t>Frillneck Lizardfolk bask on the smooth stones here, they eye the parties metal weapons enviously</t>
  </si>
  <si>
    <t>A statue of a Gorgon stares into a the smooth surface of a mountain lake, a baited trap set by a wily Basilisk</t>
  </si>
  <si>
    <t>Composed of smooth pebbles, a Swirling Earth Elemental prevents passage here</t>
  </si>
  <si>
    <t>This manticore collects religious texts, which he uses for bedding in his nearby den</t>
  </si>
  <si>
    <t>After being ousted from her Lair by a rival, the Red Wyrm Cinderbrandcould be looking for allies</t>
  </si>
  <si>
    <t>A husk of Jackalopes dart to their arched warrens</t>
  </si>
  <si>
    <t>Housecat sized Hornets fiercely defend their nearby Hive Golem</t>
  </si>
  <si>
    <t>The Badger-Men here have intricate rites of hospitality that are very confusing</t>
  </si>
  <si>
    <t>The Smallfolk that live here were recently robbed by Tallfolk and out for vengeance</t>
  </si>
  <si>
    <t>The giant ants here obsessively collect weapons and armor</t>
  </si>
  <si>
    <t>Tarn Goblins are roasting a cockatrice and poking their stony companion</t>
  </si>
  <si>
    <t>The Riptooth Tribe of Goblins are in desperate need to restock their larders before hibernation</t>
  </si>
  <si>
    <t>Skunk-Men are celebrating their victory having defeated a Landshark</t>
  </si>
  <si>
    <t>Loudly arguing over the last bite of a lackluster meal, an Ettin rests by a rock</t>
  </si>
  <si>
    <t>A Namesake Giant wrestles a humungous rattlesnake</t>
  </si>
  <si>
    <t>Bellies distended from feasting, the Wereboars here pose as Merchants</t>
  </si>
  <si>
    <t>There a signs of Owlfolk here. They usually attack from above</t>
  </si>
  <si>
    <t>An archaic Ghost needs help: He was buried in the wrong barrow several centuries ago</t>
  </si>
  <si>
    <t>Pretending to pray at a roadside shrine, these pilgrims are not what they seem</t>
  </si>
  <si>
    <t>Known for their prowess in the saddle, the Hobgoblins of the Steppe are cooking goat in it's own skin</t>
  </si>
  <si>
    <t>By banging rocks and sticks together, the Neanderthals hope to scare away any comers</t>
  </si>
  <si>
    <t>A hustle of Brownies work to roll a giant egg up a hill without breaking it</t>
  </si>
  <si>
    <t>These Blinkberry bushes were bound to attract bears</t>
  </si>
  <si>
    <t>This Centaur knight has sworn to defeat anyone who has ever ridden a horse</t>
  </si>
  <si>
    <t>An asp, secreted in the leaf litter just wanted to sleep off the chipmunk she's digesting</t>
  </si>
  <si>
    <t>A young stag, still spry with an arrow in his side eyes the nearby herd for challengers</t>
  </si>
  <si>
    <t>Draped in yellow flowers, a lost cow munches on some grass. Her Pixie tormentors are hiding nearby</t>
  </si>
  <si>
    <t>If you remove the strange masks the Tallow Goblins wear, they forget who they are</t>
  </si>
  <si>
    <t>The Summer Elfs are packing up their court, a millennial moot to declare war was a stalemate</t>
  </si>
  <si>
    <t>This old crone is not a witch: She's merely keeping these caged children safe from a Werewolf</t>
  </si>
  <si>
    <t>Orbling Goblins have eight eyes, and three sets of arms</t>
  </si>
  <si>
    <t>The Moss Covered statues in this clearing could very well be Gargoyles</t>
  </si>
  <si>
    <t>Toadfolk and Frog-Men are arguing over breeding rights to a small pond</t>
  </si>
  <si>
    <t>The Chokecherry Kobolds have cultivated the Noosevine that dangles above the trail here</t>
  </si>
  <si>
    <t>The Myconid spore migration began a few weeks ago, they walk eerily in-step with phosphorescent lanterns</t>
  </si>
  <si>
    <t>The Rowan Drayd's lover eyes the party: He doesn't want to be replaced and is a Wizard</t>
  </si>
  <si>
    <t>Blowing lemniscate-shaped smoke rings, a Dwarf takes a rest with his pipe from hauling a huge hunk of roughtly worked granite</t>
  </si>
  <si>
    <t>The songbirds are singing that ditty you heard in the tavern the other night</t>
  </si>
  <si>
    <t>Due to an ancient misunderstanding involving axes, this Treant attacks Dwarfs on sight</t>
  </si>
  <si>
    <t>From their Bat-Gliders these Goblins drop sticky glue bombs on their quarry</t>
  </si>
  <si>
    <t>A snail shell the size of a Warship serves as the lair of about a dozen xenophobic Mantis-Men</t>
  </si>
  <si>
    <t>Why was this Unicorn branded with evil sigils and runes?</t>
  </si>
  <si>
    <t>Silently rising from the mulchy soil are several skeletons clad in ancient and delicate silver armor</t>
  </si>
  <si>
    <t>Things went horribly wrong when a scurry of Ettercaps started using a ring of Three Wishes they found</t>
  </si>
  <si>
    <t>The winged Lion's breath turns metal into ashes, but his Lionesses do most of the work</t>
  </si>
  <si>
    <t>Three young children are gathering herbs and mosses in woven baskets</t>
  </si>
  <si>
    <t>Blackwater Goblins use poisonous darts and thorny nets in a fight with a mossy Minotaur</t>
  </si>
  <si>
    <t>Turns out that wasn't a log, but a hungry Dire Alligator</t>
  </si>
  <si>
    <t>A Marsh Giant is uprooting Cypress trees, looking for a suitable club</t>
  </si>
  <si>
    <t>Licktoad Goblins are trying to recover a sacred totem that was stolen from them</t>
  </si>
  <si>
    <t>Grime Sprites fling mud and muck at anyone and everything in an effort to open a portal home</t>
  </si>
  <si>
    <t>Baby copperheads smell like fresh-cut cucumbers</t>
  </si>
  <si>
    <t>The Swamp Nixies have allied with the Redpouch Lizardfolk</t>
  </si>
  <si>
    <t>A Gnome has fallen into the drink trying to recover a barrel of bog butter</t>
  </si>
  <si>
    <t>They say stirges go into a frenzy when they smell blood. That large dead muskrat could be the cause</t>
  </si>
  <si>
    <t>The Will o' Wisps here make excellent Swamp Guides, provided you pass the two trials they place before you</t>
  </si>
  <si>
    <t>Ostracized from her clan, a Swamp Druidess is bulding an army of Mud Men</t>
  </si>
  <si>
    <t>A swamp goat braying in a giant web is surely a sign of a much larger spider nearby</t>
  </si>
  <si>
    <t>Composing a ballad, some Ravenfolk bards are arguing over a rhyme for Silver</t>
  </si>
  <si>
    <t>Here the Salmanderfolk crawl on their bellies to avoid the gaseous breath of a Marsh Dragon</t>
  </si>
  <si>
    <t>No birds sing and all is still until the crashes of a Giant Opossum Man resound in the distance</t>
  </si>
  <si>
    <t>It looks like a normal thorp but everyone here is a Peat Mummy</t>
  </si>
  <si>
    <t>The Trolls here are throwing dice to see who's offering a leg up for dinner. You are invited to join</t>
  </si>
  <si>
    <t>Did you know swamps have Sea Serpents?</t>
  </si>
  <si>
    <t>Feasting on the heart of a slain Black Dragon, the entire Goldthroat Tribe of Lizardfolk is armed for War</t>
  </si>
  <si>
    <t>The spiced drinks offered by the nomads in this camp aren't for the faint hearted</t>
  </si>
  <si>
    <t>Considered sacred morticians, it's rude to argue with the Vulture Men, even when they try to rob you</t>
  </si>
  <si>
    <t>A timid and spiky breed of Kobolds lives here. They can shoot blood from their eyes when threatened</t>
  </si>
  <si>
    <t>A herd of skittish oryx graze on dry shrubs nearby</t>
  </si>
  <si>
    <t>Gnawing on a cactus for precious water, a Spellback Tortoise is ready for trouble</t>
  </si>
  <si>
    <t>Funnel Goblins get their names from their treacherously sloped traps</t>
  </si>
  <si>
    <t>You can see and hear a Haboob Elemental well before it ruins your day</t>
  </si>
  <si>
    <t>The werejackals here often pose as nomadic water-sellers</t>
  </si>
  <si>
    <t>Tonsured Dung-Beetlefolk Monks work together to roll their sacred ball</t>
  </si>
  <si>
    <t>Most Sphinx are fond of Riddles. This one prefers limericks. Naughty ones will get you rent limb-from-limb and eaten</t>
  </si>
  <si>
    <t>These Gilla-Monster Men are hungry and itching for a fight, they poach mounts first with their poisonous bites</t>
  </si>
  <si>
    <t>They say a Pit Viper-haired Medusa lives in one of the caves in that canyon</t>
  </si>
  <si>
    <t>Cavorting high above the tablelands is a beautiful sight: Palomino Pegasi</t>
  </si>
  <si>
    <t>A Dune Wraith is sucking the life and moisture from a dying camel</t>
  </si>
  <si>
    <t>Burning hot enough to melt steel is a nest with two eggs. When the mated pair of phoenix hatch, they will defend this site</t>
  </si>
  <si>
    <t>This Djinn has found a loophole. If only she could convince someone gullible enough to sleep with her lamp under their pillow</t>
  </si>
  <si>
    <t>The Saguaro Treant is known far and wide for her ancient wisdom</t>
  </si>
  <si>
    <t>Sand Trolls do not share the same weaknesses as their cousins, but splashed water acts as potent acid</t>
  </si>
  <si>
    <t>The sun blots out. The shade is a relief but not the large Roc overhead</t>
  </si>
  <si>
    <t>Scales gleaming, almost blindingly bright in the sun the Citrine Dragon hoards thieves mostly. His den is a legendary Guildhall</t>
  </si>
  <si>
    <t>Having undergone a recent mutiny, these pirates keep their distance but still threaten the ship</t>
  </si>
  <si>
    <t>Beholden to a local Siren, Eggstealer Goblins are accomplished navigators…if you trust their directions</t>
  </si>
  <si>
    <t>From within a series of buoy Gibbets, a dozen lacedons plead gutturally for carrion</t>
  </si>
  <si>
    <t>The Eelsucker Goblin clan throw volleys of poisonous urchins from their maneuverable skiffs</t>
  </si>
  <si>
    <t>On a small rocky outcropping, a clan of Crabfolk begin their sacrifice to a strange deity</t>
  </si>
  <si>
    <t>Rather dull Dolphins, recently having consumed a magical jellyfish that endows them with speech</t>
  </si>
  <si>
    <t>Hammerhead Shark-Men with barnacle-laden grappling hooks attempt to board by force</t>
  </si>
  <si>
    <t>The floundering galleon ahead is a baited trap: A lamia Pirate Queen and her Orca-Men crew</t>
  </si>
  <si>
    <t>In a rare act of truce, Gull Harpies wish to parley. They seek mates and can trade treasure</t>
  </si>
  <si>
    <t>Masts toppled by ill-winds, this Barque is carrying a Peace Treaty that must be signed by week's end</t>
  </si>
  <si>
    <t>Pesky Seafoam Sprites, mounted on flying Seahorses love to prank superstitious sailors</t>
  </si>
  <si>
    <t>Weighing anchor reveals a cruel surprise: Blood Coral Gargoyles armed with strange glass weapons</t>
  </si>
  <si>
    <t>The captain of this Pirate fleet is a powerful illusionist with a nautical variant of Hallucinatory Terrain</t>
  </si>
  <si>
    <t>Merfolk merchants are being ambushed by a Sea Hag's Giant Octopus Familiar</t>
  </si>
  <si>
    <t>The wickedly barbed spears of the Lionfishfolk are coated in a powerful toxin</t>
  </si>
  <si>
    <t>On the back of a Gargantuan Sea Turtle island paradise, a potent paladin has been marooned for decades</t>
  </si>
  <si>
    <t>A Man-O-War Jellyfish, twice as large as your ship is drifting toward you</t>
  </si>
  <si>
    <t>Marine Iguanafolk practice a kind of rumspringa, and seek to serve on a ship for a year and a day</t>
  </si>
  <si>
    <t>With it's Medusa figurehead and Winter Elf Captain, the pirate ship No Quarter lives up to it's name</t>
  </si>
  <si>
    <t>The Brine Giant Wine-dark, strides slowly across the sea's surface dragging a blue whale</t>
  </si>
  <si>
    <t>A washerwoman by a pristine stream offers to launder the parties fabrics for a pittance</t>
  </si>
  <si>
    <t>The Greenmelons sold by this roadside stand are delicious, but also attract Giant Bees</t>
  </si>
  <si>
    <t>This farmer desperately needs help with the harvest, can't pay much but his hayloft looks inviting with the coming storm</t>
  </si>
  <si>
    <t>Locked in the stocks, Belga Threefingers is an accomplished trapsmith that will faithfully serve the party if freed</t>
  </si>
  <si>
    <t>Devastated at the loss of his Wizard companion, this Hobgoblin Archer's Charm Person spell is about to wear off</t>
  </si>
  <si>
    <t>Nervously smuggling three Griffon Eggs in his cart, this Trader doesn't suspect the parents are hot on his trail</t>
  </si>
  <si>
    <t>Their trebuchet trapped in the mud, a squadron of Dwarf soldiers on the march is forced to camp</t>
  </si>
  <si>
    <t>A recent drought has made the Turtlefolk village nervous and belligerent</t>
  </si>
  <si>
    <t>Muttering to himself as he overturns stones, an Alchemist is oblivious to the Smallfolk ambush</t>
  </si>
  <si>
    <t>Three gruff goatmen harass a peaceful Troll toll-taker on his cyclopean stone bridge</t>
  </si>
  <si>
    <t>Unbeknownst to many, it's actually the Worgs who are in charge of the Stretchpelt Goblins</t>
  </si>
  <si>
    <t>From within their home in a discarded Giant Helmet, these Spiderfolk weavers ply a successful trade</t>
  </si>
  <si>
    <t>As the embers of the funereal pyre begin to die down the Satyr funeral is about to take a raucous turn</t>
  </si>
  <si>
    <t>A Runnel Gnome ferrymen is currently being robbed by Tiefling bandits</t>
  </si>
  <si>
    <t>This rakish Highwayman has a secret: He's actually a local noblewoman</t>
  </si>
  <si>
    <t>Huddled around a campfire, their leader succumbing to sickness a group of acolytes seek a new faith</t>
  </si>
  <si>
    <t>Posing as lepers, a group of celestials intend to judge the parties moral character</t>
  </si>
  <si>
    <t>Tended by Werefoxes, the grapevines in this vineyard produce fantastic wines</t>
  </si>
  <si>
    <t>The old sword strapped to the back of this shepherd boy is sentient, magical, and fanatically loyal</t>
  </si>
  <si>
    <t>Operating on the loosest of descriptions, a veteran Bounty Hunter has been stalking a party member for a few weeks now</t>
  </si>
  <si>
    <t>The narrows here make a suitable place to ford, and judging from all the tracks and ruts nearby, others have had the same notion</t>
  </si>
  <si>
    <t>Perched on a promontory overhang stands a short brick tower dangling ropes and nets into the water</t>
  </si>
  <si>
    <t>Hopelessly silted up from run off, it would be faster to walk this stretch if the banks weren't so muddy</t>
  </si>
  <si>
    <t>An ancient stone bridge, crumbling in disrepair sags sullenly ahead</t>
  </si>
  <si>
    <t>Widening into an Oxbow lake, this part of the river is teeming with fish that practically leap out of the water into the fisherman's coracles</t>
  </si>
  <si>
    <t>As the river widens gradually, you begin to spot the culprit: An enormous beaver lodge flying blue banners</t>
  </si>
  <si>
    <t>The willful current here forcefully pushes anything within the river back towards the shore</t>
  </si>
  <si>
    <t>Here the water level drops significantly and the sandy bottom is quick to halt boat traffic</t>
  </si>
  <si>
    <t>Jutting off the banks here is an abandoned granite pier</t>
  </si>
  <si>
    <t>A torch burns atop a cairn that sits on the banks of a small wooded island, barely twenty paces across</t>
  </si>
  <si>
    <t>You hear the dull roar of the falls before you see it</t>
  </si>
  <si>
    <t>The knobby-kneed roots of Grandfather Trees peek horse-high above the water here</t>
  </si>
  <si>
    <t>Dangerous rapids and cataracts make this area virtually unnavigable</t>
  </si>
  <si>
    <t>With shuddering groans, a mill's waterwheel dutifully sips at the surface and spins</t>
  </si>
  <si>
    <t>Abandoned works ahead reveal an attempt to divert the water for mining purposes</t>
  </si>
  <si>
    <t>Still, crystal clear waters here reveal a breathtaking display: hundreds of dead tree trunks encrusted with colorful minerals</t>
  </si>
  <si>
    <t>Submerged up to the waistline, a large statue of a robed figure raises his right hand as if to say "stop"</t>
  </si>
  <si>
    <t>Snaking through the wilderness like Elf-script, the banks grow closer and closer as it seems to double back on itself several times</t>
  </si>
  <si>
    <t>An entire Smallfolk village, roosting on sturdy stilts, has sprung from the shallows here. Each building's roof resembles a crane's head</t>
  </si>
  <si>
    <t>Here the indomitable waters carve into stone, creating an archway maw replete with stalactite teeth. The tunnel is dark, and the noises within are eerie</t>
  </si>
  <si>
    <t>Enterprising children loudly hawk their "magical worms" from their small skiff</t>
  </si>
  <si>
    <t>Ambushed while checking their funnel-like eel baskets, the Frogmen here stand no chance against the opportunistic crocodile</t>
  </si>
  <si>
    <t>A skittish herd of King's Deer gulp greedily from the shore, a regal Stag his antlers decorated with moss, keeps watch</t>
  </si>
  <si>
    <t>Raging Fever Mosquitos darn the air here, knitting a thick blanket when they land on anyone nearby</t>
  </si>
  <si>
    <t>Hopelessly stuck in the mud, a Spice Merchant and his apprentice are unsuccessfully attempting to lever their wagon forward</t>
  </si>
  <si>
    <t>A Racoonfolk mother washes laundry while her adorable cubs chase river crabs on the banks here</t>
  </si>
  <si>
    <t>A pike as long as it's namesake dwells here, and has developed a taste for horseflesh</t>
  </si>
  <si>
    <t>It is very bad luck and poor taste to disturb the funerary barges of the Smallfolk, regardless of how rich the plunder might be</t>
  </si>
  <si>
    <t>Scrawled on the underside of an overturned boat is a stark warning: "Beware of River Ghouls"</t>
  </si>
  <si>
    <t>Here a romp of otters clack loudly as they use stones to open freshwater Oysters. One wears a pearl bracelet</t>
  </si>
  <si>
    <t>A mule brays mournfully here over her fallen master. The Dwarf prospector Coagnever had much luck, and the arrow sticking out of his heart is certainly unlucky</t>
  </si>
  <si>
    <t>A toll of iron must be paid to the Sharpfin Lizardfolk that slither through the waters here. Their leader is surprisingly erudite</t>
  </si>
  <si>
    <t>Every half hour or so, a skeleton dips the buckets of his yoke into the water here, and marches off to the west</t>
  </si>
  <si>
    <t>Never ones to miss an opportunity for good pickings, the soi-disant Capsize are a group of River Bandit archers who have been known to employ swimmers to drill holes in hulls</t>
  </si>
  <si>
    <t>The Enormous Spiders here have become accomplished fishermen, reeling in travellers with their sticky lines</t>
  </si>
  <si>
    <t>Peg Powler's long sinewy arms are adept at dragging men into the depths</t>
  </si>
  <si>
    <t>Rescuing the magnificent horse being tormented by Duckweed Sprites here isn't all it's cracked up to be: The mare's a Kelpie</t>
  </si>
  <si>
    <t>The lumberjacks are planting Trees and have cast down their axes. A local Scroll Birch Dryad made quick work of them</t>
  </si>
  <si>
    <t>Their woven reed boats cut through the water like daggers: This Summer Elf war party is tracking the Boarmen who flooded their village</t>
  </si>
  <si>
    <t>Several branches seem to meet here, if seen from above it would resemble the terrifying monsters who inhabits the confluence: A Hydra that spits different venoms from each head</t>
  </si>
  <si>
    <t>http://blog.d4caltrops.com</t>
  </si>
  <si>
    <t xml:space="preserve"> </t>
  </si>
  <si>
    <t>Regional</t>
  </si>
  <si>
    <t>Global</t>
  </si>
  <si>
    <t>Tertain</t>
  </si>
  <si>
    <t>Put your notable features  in these columns</t>
  </si>
  <si>
    <t>Put your encounters in these columns</t>
  </si>
  <si>
    <t xml:space="preserve"> For the refresh buttons to work, you may need to say yes to two pop-ups</t>
  </si>
  <si>
    <t>Hex descriptions and encounters by Ktrey Parker</t>
  </si>
  <si>
    <t>s</t>
  </si>
  <si>
    <t>r</t>
  </si>
  <si>
    <t>Grasslands</t>
  </si>
  <si>
    <t>Where in the Ex' is it?</t>
  </si>
  <si>
    <t>Two locations of interest</t>
  </si>
  <si>
    <t>Red might be encounter/monster</t>
  </si>
  <si>
    <t>Blue perhaps flavour text related</t>
  </si>
  <si>
    <t xml:space="preserve">TIP: You can customise these encounters/flavour text - see tabs below
</t>
  </si>
  <si>
    <t>Sea / Deep</t>
  </si>
  <si>
    <t>River /</t>
  </si>
  <si>
    <t xml:space="preserve">Shallow </t>
  </si>
  <si>
    <t xml:space="preserve">water </t>
  </si>
  <si>
    <t>water</t>
  </si>
  <si>
    <t>https://www.drivethrurpg.com/browse/pub/9524/Goblin039s-Henchman</t>
  </si>
  <si>
    <t>Video demo</t>
  </si>
  <si>
    <t>In Ex' (sample encounters)</t>
  </si>
  <si>
    <t xml:space="preserve">Please note, this worksheet uses macros. To the best of my knowledge, the macros used in this worksheet are safe.    </t>
  </si>
  <si>
    <t xml:space="preserve">However, these macros are run at the users own risk. By downloading this product, and running the macros, you accept that risk.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</si>
</sst>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"/>
      <color theme="4"/>
      <name val="Calibri"/>
      <family val="2"/>
      <scheme val="minor"/>
    </font>
    <font>
      <sz val="10"/>
      <color rgb="FFF2F0DE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sz val="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sz val="12"/>
      <color indexed="81"/>
      <name val="Tahoma"/>
      <family val="2"/>
    </font>
    <font>
      <sz val="11"/>
      <color rgb="FF000000"/>
      <name val="Calibri"/>
      <family val="2"/>
    </font>
    <font>
      <sz val="26"/>
      <name val="Calibri"/>
      <family val="2"/>
      <scheme val="minor"/>
    </font>
    <font>
      <sz val="1"/>
      <name val="Calibri"/>
      <family val="2"/>
      <scheme val="minor"/>
    </font>
    <font>
      <sz val="1"/>
      <color rgb="FFF2F0DE"/>
      <name val="Calibri"/>
      <family val="2"/>
      <scheme val="minor"/>
    </font>
    <font>
      <sz val="11"/>
      <color rgb="FFF2F0DE"/>
      <name val="Calibri"/>
      <family val="2"/>
      <scheme val="minor"/>
    </font>
    <font>
      <sz val="11"/>
      <color indexed="81"/>
      <name val="Tahoma"/>
      <family val="2"/>
    </font>
    <font>
      <sz val="10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1"/>
      <color indexed="81"/>
      <name val="Tahoma"/>
      <family val="2"/>
    </font>
    <font>
      <sz val="14"/>
      <name val="Calibri"/>
      <family val="2"/>
      <scheme val="minor"/>
    </font>
    <font>
      <sz val="2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legreya"/>
    </font>
    <font>
      <b/>
      <sz val="10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F2F2F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/>
      <diagonal/>
    </border>
    <border>
      <left/>
      <right style="double">
        <color rgb="FF00B050"/>
      </right>
      <top/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dashDot">
        <color indexed="64"/>
      </right>
      <top style="dashDot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dashDot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66">
    <xf numFmtId="0" fontId="0" fillId="0" borderId="0" xfId="0"/>
    <xf numFmtId="164" fontId="0" fillId="2" borderId="0" xfId="0" applyNumberFormat="1" applyFill="1"/>
    <xf numFmtId="164" fontId="0" fillId="0" borderId="0" xfId="0" applyNumberFormat="1"/>
    <xf numFmtId="164" fontId="0" fillId="0" borderId="0" xfId="0" applyNumberFormat="1" applyFill="1"/>
    <xf numFmtId="164" fontId="0" fillId="0" borderId="8" xfId="0" applyNumberFormat="1" applyFill="1" applyBorder="1"/>
    <xf numFmtId="164" fontId="0" fillId="0" borderId="9" xfId="0" applyNumberFormat="1" applyFill="1" applyBorder="1"/>
    <xf numFmtId="164" fontId="0" fillId="0" borderId="1" xfId="0" applyNumberFormat="1" applyFill="1" applyBorder="1"/>
    <xf numFmtId="164" fontId="0" fillId="0" borderId="0" xfId="0" applyNumberFormat="1" applyFill="1" applyBorder="1"/>
    <xf numFmtId="164" fontId="0" fillId="0" borderId="2" xfId="0" applyNumberFormat="1" applyFill="1" applyBorder="1"/>
    <xf numFmtId="164" fontId="0" fillId="0" borderId="3" xfId="0" applyNumberFormat="1" applyFill="1" applyBorder="1"/>
    <xf numFmtId="164" fontId="0" fillId="0" borderId="4" xfId="0" applyNumberFormat="1" applyFill="1" applyBorder="1"/>
    <xf numFmtId="164" fontId="0" fillId="0" borderId="5" xfId="0" applyNumberFormat="1" applyFill="1" applyBorder="1"/>
    <xf numFmtId="164" fontId="0" fillId="2" borderId="6" xfId="0" applyNumberFormat="1" applyFill="1" applyBorder="1"/>
    <xf numFmtId="1" fontId="1" fillId="0" borderId="0" xfId="0" applyNumberFormat="1" applyFont="1" applyFill="1" applyBorder="1" applyAlignment="1">
      <alignment horizontal="center" vertical="center"/>
    </xf>
    <xf numFmtId="1" fontId="1" fillId="0" borderId="2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1" fontId="1" fillId="0" borderId="22" xfId="0" applyNumberFormat="1" applyFont="1" applyFill="1" applyBorder="1" applyAlignment="1">
      <alignment horizontal="center" vertical="center"/>
    </xf>
    <xf numFmtId="1" fontId="1" fillId="0" borderId="19" xfId="0" applyNumberFormat="1" applyFont="1" applyFill="1" applyBorder="1" applyAlignment="1">
      <alignment horizontal="center" vertical="center"/>
    </xf>
    <xf numFmtId="1" fontId="1" fillId="0" borderId="10" xfId="0" applyNumberFormat="1" applyFont="1" applyFill="1" applyBorder="1" applyAlignment="1">
      <alignment horizontal="center" vertical="center"/>
    </xf>
    <xf numFmtId="1" fontId="1" fillId="0" borderId="11" xfId="0" applyNumberFormat="1" applyFont="1" applyFill="1" applyBorder="1" applyAlignment="1">
      <alignment horizontal="center" vertical="center"/>
    </xf>
    <xf numFmtId="1" fontId="1" fillId="0" borderId="12" xfId="0" applyNumberFormat="1" applyFont="1" applyFill="1" applyBorder="1" applyAlignment="1">
      <alignment horizontal="center" vertical="center"/>
    </xf>
    <xf numFmtId="1" fontId="1" fillId="0" borderId="20" xfId="0" applyNumberFormat="1" applyFont="1" applyFill="1" applyBorder="1" applyAlignment="1">
      <alignment horizontal="center" vertical="center"/>
    </xf>
    <xf numFmtId="1" fontId="1" fillId="0" borderId="13" xfId="0" applyNumberFormat="1" applyFont="1" applyFill="1" applyBorder="1" applyAlignment="1">
      <alignment horizontal="center" vertical="center"/>
    </xf>
    <xf numFmtId="1" fontId="1" fillId="0" borderId="14" xfId="0" applyNumberFormat="1" applyFont="1" applyFill="1" applyBorder="1" applyAlignment="1">
      <alignment horizontal="center" vertical="center"/>
    </xf>
    <xf numFmtId="1" fontId="1" fillId="0" borderId="15" xfId="0" applyNumberFormat="1" applyFont="1" applyFill="1" applyBorder="1" applyAlignment="1">
      <alignment horizontal="center" vertical="center"/>
    </xf>
    <xf numFmtId="1" fontId="1" fillId="0" borderId="16" xfId="0" applyNumberFormat="1" applyFont="1" applyFill="1" applyBorder="1" applyAlignment="1">
      <alignment horizontal="center" vertical="center"/>
    </xf>
    <xf numFmtId="1" fontId="1" fillId="0" borderId="17" xfId="0" applyNumberFormat="1" applyFont="1" applyFill="1" applyBorder="1" applyAlignment="1">
      <alignment horizontal="center" vertical="center"/>
    </xf>
    <xf numFmtId="1" fontId="1" fillId="0" borderId="8" xfId="0" applyNumberFormat="1" applyFont="1" applyFill="1" applyBorder="1" applyAlignment="1">
      <alignment horizontal="center" vertical="center"/>
    </xf>
    <xf numFmtId="1" fontId="1" fillId="0" borderId="7" xfId="0" applyNumberFormat="1" applyFont="1" applyFill="1" applyBorder="1" applyAlignment="1">
      <alignment horizontal="center" vertical="center"/>
    </xf>
    <xf numFmtId="1" fontId="1" fillId="0" borderId="9" xfId="0" applyNumberFormat="1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center" vertical="center"/>
    </xf>
    <xf numFmtId="1" fontId="1" fillId="0" borderId="24" xfId="0" applyNumberFormat="1" applyFont="1" applyFill="1" applyBorder="1" applyAlignment="1">
      <alignment horizontal="center" vertical="center"/>
    </xf>
    <xf numFmtId="1" fontId="1" fillId="0" borderId="25" xfId="0" applyNumberFormat="1" applyFont="1" applyFill="1" applyBorder="1" applyAlignment="1">
      <alignment horizontal="center" vertical="center"/>
    </xf>
    <xf numFmtId="1" fontId="1" fillId="0" borderId="23" xfId="0" applyNumberFormat="1" applyFont="1" applyFill="1" applyBorder="1" applyAlignment="1">
      <alignment horizontal="center" vertical="center"/>
    </xf>
    <xf numFmtId="1" fontId="1" fillId="0" borderId="18" xfId="0" applyNumberFormat="1" applyFont="1" applyFill="1" applyBorder="1" applyAlignment="1">
      <alignment horizontal="center" vertical="center"/>
    </xf>
    <xf numFmtId="1" fontId="1" fillId="4" borderId="0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5" borderId="22" xfId="0" applyNumberFormat="1" applyFont="1" applyFill="1" applyBorder="1" applyAlignment="1">
      <alignment horizontal="center" vertical="center"/>
    </xf>
    <xf numFmtId="1" fontId="1" fillId="5" borderId="0" xfId="0" applyNumberFormat="1" applyFont="1" applyFill="1" applyBorder="1" applyAlignment="1">
      <alignment horizontal="center" vertical="center"/>
    </xf>
    <xf numFmtId="1" fontId="1" fillId="6" borderId="4" xfId="0" applyNumberFormat="1" applyFont="1" applyFill="1" applyBorder="1" applyAlignment="1">
      <alignment horizontal="center" vertical="center"/>
    </xf>
    <xf numFmtId="1" fontId="1" fillId="6" borderId="1" xfId="0" applyNumberFormat="1" applyFont="1" applyFill="1" applyBorder="1" applyAlignment="1">
      <alignment horizontal="center" vertical="center"/>
    </xf>
    <xf numFmtId="1" fontId="1" fillId="7" borderId="0" xfId="0" applyNumberFormat="1" applyFont="1" applyFill="1" applyBorder="1" applyAlignment="1">
      <alignment horizontal="center" vertical="center"/>
    </xf>
    <xf numFmtId="1" fontId="1" fillId="7" borderId="4" xfId="0" applyNumberFormat="1" applyFont="1" applyFill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left" vertical="top"/>
    </xf>
    <xf numFmtId="1" fontId="2" fillId="0" borderId="0" xfId="0" applyNumberFormat="1" applyFont="1" applyFill="1" applyBorder="1" applyAlignment="1">
      <alignment horizontal="left" vertical="top"/>
    </xf>
    <xf numFmtId="1" fontId="2" fillId="4" borderId="5" xfId="0" applyNumberFormat="1" applyFont="1" applyFill="1" applyBorder="1" applyAlignment="1">
      <alignment horizontal="left" vertical="top"/>
    </xf>
    <xf numFmtId="1" fontId="2" fillId="4" borderId="7" xfId="0" applyNumberFormat="1" applyFont="1" applyFill="1" applyBorder="1" applyAlignment="1">
      <alignment horizontal="center" vertical="top"/>
    </xf>
    <xf numFmtId="1" fontId="2" fillId="4" borderId="3" xfId="0" applyNumberFormat="1" applyFont="1" applyFill="1" applyBorder="1" applyAlignment="1">
      <alignment horizontal="center" vertical="top"/>
    </xf>
    <xf numFmtId="1" fontId="3" fillId="4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1" fontId="6" fillId="4" borderId="2" xfId="0" applyNumberFormat="1" applyFont="1" applyFill="1" applyBorder="1" applyAlignment="1">
      <alignment horizontal="left" vertical="top"/>
    </xf>
    <xf numFmtId="1" fontId="6" fillId="4" borderId="4" xfId="0" applyNumberFormat="1" applyFont="1" applyFill="1" applyBorder="1" applyAlignment="1">
      <alignment horizontal="left" vertical="top"/>
    </xf>
    <xf numFmtId="1" fontId="1" fillId="8" borderId="0" xfId="0" applyNumberFormat="1" applyFont="1" applyFill="1" applyBorder="1" applyAlignment="1">
      <alignment horizontal="left" vertical="top"/>
    </xf>
    <xf numFmtId="1" fontId="4" fillId="8" borderId="0" xfId="0" applyNumberFormat="1" applyFont="1" applyFill="1" applyBorder="1" applyAlignment="1">
      <alignment horizontal="left" vertical="top"/>
    </xf>
    <xf numFmtId="1" fontId="5" fillId="8" borderId="0" xfId="0" applyNumberFormat="1" applyFont="1" applyFill="1" applyBorder="1" applyAlignment="1">
      <alignment horizontal="left" vertical="top"/>
    </xf>
    <xf numFmtId="1" fontId="1" fillId="8" borderId="0" xfId="0" applyNumberFormat="1" applyFont="1" applyFill="1" applyBorder="1" applyAlignment="1">
      <alignment horizontal="center" vertical="top"/>
    </xf>
    <xf numFmtId="0" fontId="0" fillId="8" borderId="0" xfId="0" applyFill="1"/>
    <xf numFmtId="1" fontId="1" fillId="8" borderId="1" xfId="0" applyNumberFormat="1" applyFont="1" applyFill="1" applyBorder="1" applyAlignment="1">
      <alignment horizontal="left" vertical="top"/>
    </xf>
    <xf numFmtId="1" fontId="2" fillId="8" borderId="7" xfId="0" applyNumberFormat="1" applyFont="1" applyFill="1" applyBorder="1" applyAlignment="1">
      <alignment horizontal="center" vertical="center"/>
    </xf>
    <xf numFmtId="1" fontId="2" fillId="8" borderId="8" xfId="0" applyNumberFormat="1" applyFont="1" applyFill="1" applyBorder="1" applyAlignment="1">
      <alignment horizontal="center" vertical="center"/>
    </xf>
    <xf numFmtId="1" fontId="2" fillId="8" borderId="9" xfId="0" applyNumberFormat="1" applyFont="1" applyFill="1" applyBorder="1" applyAlignment="1">
      <alignment horizontal="center" vertical="center"/>
    </xf>
    <xf numFmtId="1" fontId="2" fillId="8" borderId="1" xfId="0" applyNumberFormat="1" applyFont="1" applyFill="1" applyBorder="1" applyAlignment="1">
      <alignment horizontal="center" vertical="center"/>
    </xf>
    <xf numFmtId="1" fontId="2" fillId="8" borderId="2" xfId="0" applyNumberFormat="1" applyFont="1" applyFill="1" applyBorder="1" applyAlignment="1">
      <alignment horizontal="center" vertical="center"/>
    </xf>
    <xf numFmtId="1" fontId="2" fillId="8" borderId="3" xfId="0" applyNumberFormat="1" applyFont="1" applyFill="1" applyBorder="1" applyAlignment="1">
      <alignment horizontal="center" vertical="center"/>
    </xf>
    <xf numFmtId="1" fontId="2" fillId="8" borderId="4" xfId="0" applyNumberFormat="1" applyFont="1" applyFill="1" applyBorder="1" applyAlignment="1">
      <alignment horizontal="center" vertical="center"/>
    </xf>
    <xf numFmtId="1" fontId="2" fillId="8" borderId="5" xfId="0" applyNumberFormat="1" applyFont="1" applyFill="1" applyBorder="1" applyAlignment="1">
      <alignment horizontal="center" vertical="center"/>
    </xf>
    <xf numFmtId="164" fontId="4" fillId="8" borderId="0" xfId="0" applyNumberFormat="1" applyFont="1" applyFill="1" applyBorder="1" applyAlignment="1">
      <alignment horizontal="left" vertical="top"/>
    </xf>
    <xf numFmtId="164" fontId="4" fillId="3" borderId="6" xfId="0" applyNumberFormat="1" applyFont="1" applyFill="1" applyBorder="1" applyAlignment="1">
      <alignment horizontal="left" vertical="top"/>
    </xf>
    <xf numFmtId="1" fontId="2" fillId="8" borderId="26" xfId="0" applyNumberFormat="1" applyFont="1" applyFill="1" applyBorder="1" applyAlignment="1">
      <alignment horizontal="center" vertical="center"/>
    </xf>
    <xf numFmtId="1" fontId="2" fillId="8" borderId="27" xfId="0" applyNumberFormat="1" applyFont="1" applyFill="1" applyBorder="1" applyAlignment="1">
      <alignment horizontal="center" vertical="center"/>
    </xf>
    <xf numFmtId="1" fontId="2" fillId="8" borderId="28" xfId="0" applyNumberFormat="1" applyFont="1" applyFill="1" applyBorder="1" applyAlignment="1">
      <alignment horizontal="center" vertical="center"/>
    </xf>
    <xf numFmtId="1" fontId="2" fillId="8" borderId="29" xfId="0" applyNumberFormat="1" applyFont="1" applyFill="1" applyBorder="1" applyAlignment="1">
      <alignment horizontal="center" vertical="center"/>
    </xf>
    <xf numFmtId="1" fontId="2" fillId="8" borderId="30" xfId="0" applyNumberFormat="1" applyFont="1" applyFill="1" applyBorder="1" applyAlignment="1">
      <alignment horizontal="center" vertical="center"/>
    </xf>
    <xf numFmtId="1" fontId="2" fillId="8" borderId="31" xfId="0" applyNumberFormat="1" applyFont="1" applyFill="1" applyBorder="1" applyAlignment="1">
      <alignment horizontal="center" vertical="center"/>
    </xf>
    <xf numFmtId="1" fontId="2" fillId="8" borderId="32" xfId="0" applyNumberFormat="1" applyFont="1" applyFill="1" applyBorder="1" applyAlignment="1">
      <alignment horizontal="center" vertical="center"/>
    </xf>
    <xf numFmtId="1" fontId="2" fillId="8" borderId="33" xfId="0" applyNumberFormat="1" applyFont="1" applyFill="1" applyBorder="1" applyAlignment="1">
      <alignment horizontal="center" vertical="center"/>
    </xf>
    <xf numFmtId="1" fontId="2" fillId="8" borderId="34" xfId="0" applyNumberFormat="1" applyFont="1" applyFill="1" applyBorder="1" applyAlignment="1">
      <alignment horizontal="center" vertical="center"/>
    </xf>
    <xf numFmtId="1" fontId="2" fillId="8" borderId="35" xfId="0" applyNumberFormat="1" applyFont="1" applyFill="1" applyBorder="1" applyAlignment="1">
      <alignment horizontal="center" vertical="center"/>
    </xf>
    <xf numFmtId="1" fontId="2" fillId="8" borderId="36" xfId="0" applyNumberFormat="1" applyFont="1" applyFill="1" applyBorder="1" applyAlignment="1">
      <alignment horizontal="center" vertical="center"/>
    </xf>
    <xf numFmtId="1" fontId="2" fillId="8" borderId="37" xfId="0" applyNumberFormat="1" applyFont="1" applyFill="1" applyBorder="1" applyAlignment="1">
      <alignment horizontal="center" vertical="center"/>
    </xf>
    <xf numFmtId="1" fontId="2" fillId="8" borderId="38" xfId="0" applyNumberFormat="1" applyFont="1" applyFill="1" applyBorder="1" applyAlignment="1">
      <alignment horizontal="center" vertical="center"/>
    </xf>
    <xf numFmtId="1" fontId="2" fillId="8" borderId="39" xfId="0" applyNumberFormat="1" applyFont="1" applyFill="1" applyBorder="1" applyAlignment="1">
      <alignment horizontal="center" vertical="center"/>
    </xf>
    <xf numFmtId="1" fontId="2" fillId="8" borderId="40" xfId="0" applyNumberFormat="1" applyFont="1" applyFill="1" applyBorder="1" applyAlignment="1">
      <alignment horizontal="center" vertical="center"/>
    </xf>
    <xf numFmtId="1" fontId="2" fillId="8" borderId="41" xfId="0" applyNumberFormat="1" applyFont="1" applyFill="1" applyBorder="1" applyAlignment="1">
      <alignment horizontal="center" vertical="center"/>
    </xf>
    <xf numFmtId="1" fontId="1" fillId="9" borderId="8" xfId="0" applyNumberFormat="1" applyFont="1" applyFill="1" applyBorder="1" applyAlignment="1">
      <alignment horizontal="left" vertical="top"/>
    </xf>
    <xf numFmtId="1" fontId="7" fillId="9" borderId="8" xfId="0" applyNumberFormat="1" applyFont="1" applyFill="1" applyBorder="1" applyAlignment="1">
      <alignment horizontal="center" vertical="center"/>
    </xf>
    <xf numFmtId="1" fontId="8" fillId="9" borderId="8" xfId="0" applyNumberFormat="1" applyFont="1" applyFill="1" applyBorder="1" applyAlignment="1">
      <alignment horizontal="center" vertical="center"/>
    </xf>
    <xf numFmtId="1" fontId="7" fillId="9" borderId="9" xfId="0" applyNumberFormat="1" applyFont="1" applyFill="1" applyBorder="1" applyAlignment="1">
      <alignment horizontal="center" vertical="center"/>
    </xf>
    <xf numFmtId="1" fontId="1" fillId="9" borderId="0" xfId="0" applyNumberFormat="1" applyFont="1" applyFill="1" applyBorder="1" applyAlignment="1">
      <alignment horizontal="left" vertical="top"/>
    </xf>
    <xf numFmtId="1" fontId="7" fillId="9" borderId="0" xfId="0" applyNumberFormat="1" applyFont="1" applyFill="1" applyBorder="1" applyAlignment="1">
      <alignment horizontal="center" vertical="center"/>
    </xf>
    <xf numFmtId="1" fontId="8" fillId="9" borderId="0" xfId="0" applyNumberFormat="1" applyFont="1" applyFill="1" applyBorder="1" applyAlignment="1">
      <alignment horizontal="center" vertical="center"/>
    </xf>
    <xf numFmtId="1" fontId="7" fillId="9" borderId="2" xfId="0" applyNumberFormat="1" applyFont="1" applyFill="1" applyBorder="1" applyAlignment="1">
      <alignment horizontal="center" vertical="center"/>
    </xf>
    <xf numFmtId="0" fontId="0" fillId="9" borderId="0" xfId="0" applyFont="1" applyFill="1" applyBorder="1"/>
    <xf numFmtId="1" fontId="1" fillId="9" borderId="2" xfId="0" applyNumberFormat="1" applyFont="1" applyFill="1" applyBorder="1" applyAlignment="1">
      <alignment horizontal="left" vertical="top"/>
    </xf>
    <xf numFmtId="1" fontId="1" fillId="9" borderId="4" xfId="0" applyNumberFormat="1" applyFont="1" applyFill="1" applyBorder="1" applyAlignment="1">
      <alignment horizontal="left" vertical="top"/>
    </xf>
    <xf numFmtId="1" fontId="1" fillId="9" borderId="5" xfId="0" applyNumberFormat="1" applyFont="1" applyFill="1" applyBorder="1" applyAlignment="1">
      <alignment horizontal="left" vertical="top"/>
    </xf>
    <xf numFmtId="1" fontId="1" fillId="9" borderId="7" xfId="0" applyNumberFormat="1" applyFont="1" applyFill="1" applyBorder="1" applyAlignment="1">
      <alignment horizontal="left" vertical="top"/>
    </xf>
    <xf numFmtId="1" fontId="4" fillId="9" borderId="8" xfId="0" applyNumberFormat="1" applyFont="1" applyFill="1" applyBorder="1" applyAlignment="1">
      <alignment horizontal="left" vertical="top"/>
    </xf>
    <xf numFmtId="1" fontId="1" fillId="9" borderId="1" xfId="0" applyNumberFormat="1" applyFont="1" applyFill="1" applyBorder="1" applyAlignment="1">
      <alignment horizontal="left" vertical="top"/>
    </xf>
    <xf numFmtId="1" fontId="5" fillId="9" borderId="0" xfId="0" applyNumberFormat="1" applyFont="1" applyFill="1" applyBorder="1" applyAlignment="1">
      <alignment horizontal="left" vertical="top"/>
    </xf>
    <xf numFmtId="1" fontId="4" fillId="9" borderId="0" xfId="0" applyNumberFormat="1" applyFont="1" applyFill="1" applyBorder="1" applyAlignment="1">
      <alignment horizontal="left" vertical="top"/>
    </xf>
    <xf numFmtId="0" fontId="4" fillId="9" borderId="0" xfId="0" applyFont="1" applyFill="1" applyBorder="1"/>
    <xf numFmtId="1" fontId="1" fillId="9" borderId="3" xfId="0" applyNumberFormat="1" applyFont="1" applyFill="1" applyBorder="1" applyAlignment="1">
      <alignment horizontal="left" vertical="top"/>
    </xf>
    <xf numFmtId="1" fontId="1" fillId="5" borderId="42" xfId="0" applyNumberFormat="1" applyFont="1" applyFill="1" applyBorder="1" applyAlignment="1">
      <alignment horizontal="center" vertical="top"/>
    </xf>
    <xf numFmtId="1" fontId="1" fillId="5" borderId="43" xfId="0" applyNumberFormat="1" applyFont="1" applyFill="1" applyBorder="1" applyAlignment="1">
      <alignment horizontal="left" vertical="top"/>
    </xf>
    <xf numFmtId="1" fontId="1" fillId="5" borderId="44" xfId="0" applyNumberFormat="1" applyFont="1" applyFill="1" applyBorder="1" applyAlignment="1">
      <alignment horizontal="left" vertical="top"/>
    </xf>
    <xf numFmtId="1" fontId="1" fillId="5" borderId="45" xfId="0" applyNumberFormat="1" applyFont="1" applyFill="1" applyBorder="1" applyAlignment="1">
      <alignment horizontal="center" vertical="top"/>
    </xf>
    <xf numFmtId="1" fontId="1" fillId="5" borderId="0" xfId="0" applyNumberFormat="1" applyFont="1" applyFill="1" applyBorder="1" applyAlignment="1">
      <alignment horizontal="left" vertical="top"/>
    </xf>
    <xf numFmtId="1" fontId="1" fillId="5" borderId="46" xfId="0" applyNumberFormat="1" applyFont="1" applyFill="1" applyBorder="1" applyAlignment="1">
      <alignment horizontal="left" vertical="top"/>
    </xf>
    <xf numFmtId="1" fontId="1" fillId="5" borderId="47" xfId="0" applyNumberFormat="1" applyFont="1" applyFill="1" applyBorder="1" applyAlignment="1">
      <alignment horizontal="center" vertical="top"/>
    </xf>
    <xf numFmtId="1" fontId="1" fillId="5" borderId="48" xfId="0" applyNumberFormat="1" applyFont="1" applyFill="1" applyBorder="1" applyAlignment="1">
      <alignment horizontal="left" vertical="top"/>
    </xf>
    <xf numFmtId="1" fontId="1" fillId="5" borderId="49" xfId="0" applyNumberFormat="1" applyFont="1" applyFill="1" applyBorder="1" applyAlignment="1">
      <alignment horizontal="left" vertical="top"/>
    </xf>
    <xf numFmtId="1" fontId="2" fillId="9" borderId="6" xfId="0" applyNumberFormat="1" applyFont="1" applyFill="1" applyBorder="1" applyAlignment="1">
      <alignment horizontal="left" vertical="top"/>
    </xf>
    <xf numFmtId="0" fontId="0" fillId="11" borderId="7" xfId="0" applyFill="1" applyBorder="1"/>
    <xf numFmtId="0" fontId="0" fillId="11" borderId="8" xfId="0" applyFill="1" applyBorder="1"/>
    <xf numFmtId="0" fontId="0" fillId="11" borderId="9" xfId="0" applyFill="1" applyBorder="1"/>
    <xf numFmtId="0" fontId="0" fillId="11" borderId="1" xfId="0" applyFill="1" applyBorder="1"/>
    <xf numFmtId="0" fontId="0" fillId="11" borderId="0" xfId="0" applyFill="1" applyBorder="1"/>
    <xf numFmtId="0" fontId="0" fillId="11" borderId="2" xfId="0" applyFill="1" applyBorder="1"/>
    <xf numFmtId="1" fontId="13" fillId="11" borderId="0" xfId="0" applyNumberFormat="1" applyFont="1" applyFill="1" applyBorder="1" applyAlignment="1">
      <alignment horizontal="left" vertical="top"/>
    </xf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1" fontId="7" fillId="9" borderId="0" xfId="0" applyNumberFormat="1" applyFont="1" applyFill="1" applyBorder="1" applyAlignment="1">
      <alignment horizontal="center" vertical="center"/>
    </xf>
    <xf numFmtId="1" fontId="1" fillId="0" borderId="52" xfId="0" applyNumberFormat="1" applyFont="1" applyFill="1" applyBorder="1" applyAlignment="1">
      <alignment horizontal="center" vertical="center"/>
    </xf>
    <xf numFmtId="1" fontId="2" fillId="8" borderId="0" xfId="0" applyNumberFormat="1" applyFont="1" applyFill="1" applyBorder="1" applyAlignment="1">
      <alignment horizontal="center" vertical="center"/>
    </xf>
    <xf numFmtId="164" fontId="4" fillId="2" borderId="53" xfId="0" applyNumberFormat="1" applyFont="1" applyFill="1" applyBorder="1" applyAlignment="1">
      <alignment horizontal="left" vertical="top"/>
    </xf>
    <xf numFmtId="164" fontId="4" fillId="2" borderId="54" xfId="0" applyNumberFormat="1" applyFont="1" applyFill="1" applyBorder="1" applyAlignment="1">
      <alignment horizontal="left" vertical="top"/>
    </xf>
    <xf numFmtId="164" fontId="4" fillId="2" borderId="55" xfId="0" applyNumberFormat="1" applyFont="1" applyFill="1" applyBorder="1" applyAlignment="1">
      <alignment horizontal="left" vertical="top"/>
    </xf>
    <xf numFmtId="1" fontId="15" fillId="9" borderId="0" xfId="0" applyNumberFormat="1" applyFont="1" applyFill="1" applyBorder="1" applyAlignment="1">
      <alignment horizontal="left" vertical="top"/>
    </xf>
    <xf numFmtId="1" fontId="15" fillId="9" borderId="0" xfId="0" applyNumberFormat="1" applyFont="1" applyFill="1" applyBorder="1" applyAlignment="1">
      <alignment horizontal="center" vertical="center"/>
    </xf>
    <xf numFmtId="0" fontId="15" fillId="9" borderId="0" xfId="0" applyFont="1" applyFill="1" applyBorder="1"/>
    <xf numFmtId="1" fontId="14" fillId="9" borderId="8" xfId="0" applyNumberFormat="1" applyFont="1" applyFill="1" applyBorder="1" applyAlignment="1">
      <alignment horizontal="left" vertical="top"/>
    </xf>
    <xf numFmtId="1" fontId="14" fillId="9" borderId="8" xfId="0" applyNumberFormat="1" applyFont="1" applyFill="1" applyBorder="1" applyAlignment="1">
      <alignment horizontal="center" vertical="center"/>
    </xf>
    <xf numFmtId="1" fontId="16" fillId="9" borderId="2" xfId="0" applyNumberFormat="1" applyFont="1" applyFill="1" applyBorder="1" applyAlignment="1">
      <alignment horizontal="center" vertical="center"/>
    </xf>
    <xf numFmtId="0" fontId="16" fillId="9" borderId="0" xfId="0" applyFont="1" applyFill="1" applyBorder="1"/>
    <xf numFmtId="1" fontId="16" fillId="9" borderId="0" xfId="0" applyNumberFormat="1" applyFont="1" applyFill="1" applyBorder="1" applyAlignment="1">
      <alignment horizontal="left" vertical="top"/>
    </xf>
    <xf numFmtId="1" fontId="16" fillId="9" borderId="2" xfId="0" applyNumberFormat="1" applyFont="1" applyFill="1" applyBorder="1" applyAlignment="1">
      <alignment horizontal="left" vertical="top"/>
    </xf>
    <xf numFmtId="1" fontId="16" fillId="9" borderId="4" xfId="0" applyNumberFormat="1" applyFont="1" applyFill="1" applyBorder="1" applyAlignment="1">
      <alignment horizontal="left" vertical="top"/>
    </xf>
    <xf numFmtId="1" fontId="16" fillId="9" borderId="5" xfId="0" applyNumberFormat="1" applyFont="1" applyFill="1" applyBorder="1" applyAlignment="1">
      <alignment horizontal="left" vertical="top"/>
    </xf>
    <xf numFmtId="1" fontId="3" fillId="4" borderId="1" xfId="0" applyNumberFormat="1" applyFont="1" applyFill="1" applyBorder="1" applyAlignment="1">
      <alignment horizontal="center" vertical="center"/>
    </xf>
    <xf numFmtId="1" fontId="1" fillId="4" borderId="7" xfId="0" applyNumberFormat="1" applyFont="1" applyFill="1" applyBorder="1" applyAlignment="1">
      <alignment horizontal="left" vertical="top"/>
    </xf>
    <xf numFmtId="1" fontId="8" fillId="4" borderId="0" xfId="0" applyNumberFormat="1" applyFont="1" applyFill="1" applyBorder="1" applyAlignment="1">
      <alignment horizontal="left" vertical="top"/>
    </xf>
    <xf numFmtId="0" fontId="0" fillId="0" borderId="0" xfId="0" applyFill="1" applyBorder="1"/>
    <xf numFmtId="164" fontId="4" fillId="7" borderId="57" xfId="0" applyNumberFormat="1" applyFont="1" applyFill="1" applyBorder="1" applyAlignment="1">
      <alignment horizontal="left" vertical="top"/>
    </xf>
    <xf numFmtId="164" fontId="4" fillId="7" borderId="58" xfId="0" applyNumberFormat="1" applyFont="1" applyFill="1" applyBorder="1" applyAlignment="1">
      <alignment horizontal="left" vertical="top"/>
    </xf>
    <xf numFmtId="164" fontId="4" fillId="7" borderId="59" xfId="0" applyNumberFormat="1" applyFont="1" applyFill="1" applyBorder="1" applyAlignment="1">
      <alignment horizontal="left" vertical="top"/>
    </xf>
    <xf numFmtId="164" fontId="4" fillId="7" borderId="60" xfId="0" applyNumberFormat="1" applyFont="1" applyFill="1" applyBorder="1" applyAlignment="1">
      <alignment horizontal="left" vertical="top"/>
    </xf>
    <xf numFmtId="164" fontId="4" fillId="7" borderId="56" xfId="0" applyNumberFormat="1" applyFont="1" applyFill="1" applyBorder="1" applyAlignment="1">
      <alignment horizontal="left" vertical="top"/>
    </xf>
    <xf numFmtId="164" fontId="4" fillId="7" borderId="61" xfId="0" applyNumberFormat="1" applyFont="1" applyFill="1" applyBorder="1" applyAlignment="1">
      <alignment horizontal="left" vertical="top"/>
    </xf>
    <xf numFmtId="164" fontId="4" fillId="7" borderId="62" xfId="0" applyNumberFormat="1" applyFont="1" applyFill="1" applyBorder="1" applyAlignment="1">
      <alignment horizontal="left" vertical="top"/>
    </xf>
    <xf numFmtId="164" fontId="4" fillId="7" borderId="63" xfId="0" applyNumberFormat="1" applyFont="1" applyFill="1" applyBorder="1" applyAlignment="1">
      <alignment horizontal="left" vertical="top"/>
    </xf>
    <xf numFmtId="164" fontId="4" fillId="7" borderId="64" xfId="0" applyNumberFormat="1" applyFont="1" applyFill="1" applyBorder="1" applyAlignment="1">
      <alignment horizontal="left" vertical="top"/>
    </xf>
    <xf numFmtId="164" fontId="4" fillId="7" borderId="53" xfId="0" applyNumberFormat="1" applyFont="1" applyFill="1" applyBorder="1" applyAlignment="1">
      <alignment horizontal="left" vertical="top"/>
    </xf>
    <xf numFmtId="164" fontId="4" fillId="7" borderId="55" xfId="0" applyNumberFormat="1" applyFont="1" applyFill="1" applyBorder="1" applyAlignment="1">
      <alignment horizontal="left" vertical="top"/>
    </xf>
    <xf numFmtId="164" fontId="4" fillId="7" borderId="54" xfId="0" applyNumberFormat="1" applyFont="1" applyFill="1" applyBorder="1" applyAlignment="1">
      <alignment horizontal="left" vertical="top"/>
    </xf>
    <xf numFmtId="1" fontId="15" fillId="9" borderId="0" xfId="0" applyNumberFormat="1" applyFont="1" applyFill="1" applyBorder="1" applyAlignment="1">
      <alignment horizontal="center" vertical="center"/>
    </xf>
    <xf numFmtId="1" fontId="19" fillId="8" borderId="0" xfId="0" applyNumberFormat="1" applyFont="1" applyFill="1" applyBorder="1" applyAlignment="1">
      <alignment horizontal="center" vertical="center"/>
    </xf>
    <xf numFmtId="1" fontId="1" fillId="3" borderId="54" xfId="0" applyNumberFormat="1" applyFont="1" applyFill="1" applyBorder="1" applyAlignment="1">
      <alignment horizontal="left" vertical="top"/>
    </xf>
    <xf numFmtId="1" fontId="1" fillId="3" borderId="55" xfId="0" applyNumberFormat="1" applyFont="1" applyFill="1" applyBorder="1" applyAlignment="1">
      <alignment horizontal="left" vertical="top"/>
    </xf>
    <xf numFmtId="1" fontId="1" fillId="2" borderId="7" xfId="0" applyNumberFormat="1" applyFont="1" applyFill="1" applyBorder="1" applyAlignment="1">
      <alignment horizontal="left" vertical="top"/>
    </xf>
    <xf numFmtId="1" fontId="1" fillId="2" borderId="8" xfId="0" applyNumberFormat="1" applyFont="1" applyFill="1" applyBorder="1" applyAlignment="1">
      <alignment horizontal="left" vertical="top"/>
    </xf>
    <xf numFmtId="1" fontId="4" fillId="2" borderId="8" xfId="0" applyNumberFormat="1" applyFont="1" applyFill="1" applyBorder="1" applyAlignment="1">
      <alignment horizontal="left" vertical="top"/>
    </xf>
    <xf numFmtId="1" fontId="1" fillId="2" borderId="1" xfId="0" applyNumberFormat="1" applyFont="1" applyFill="1" applyBorder="1" applyAlignment="1">
      <alignment horizontal="left" vertical="top"/>
    </xf>
    <xf numFmtId="1" fontId="4" fillId="2" borderId="0" xfId="0" applyNumberFormat="1" applyFont="1" applyFill="1" applyBorder="1" applyAlignment="1">
      <alignment horizontal="left" vertical="top"/>
    </xf>
    <xf numFmtId="1" fontId="1" fillId="2" borderId="3" xfId="0" applyNumberFormat="1" applyFont="1" applyFill="1" applyBorder="1" applyAlignment="1">
      <alignment horizontal="left" vertical="top"/>
    </xf>
    <xf numFmtId="1" fontId="1" fillId="2" borderId="4" xfId="0" applyNumberFormat="1" applyFont="1" applyFill="1" applyBorder="1" applyAlignment="1">
      <alignment horizontal="left" vertical="top"/>
    </xf>
    <xf numFmtId="1" fontId="4" fillId="2" borderId="4" xfId="0" applyNumberFormat="1" applyFont="1" applyFill="1" applyBorder="1" applyAlignment="1">
      <alignment horizontal="left" vertical="top"/>
    </xf>
    <xf numFmtId="1" fontId="4" fillId="3" borderId="53" xfId="0" applyNumberFormat="1" applyFont="1" applyFill="1" applyBorder="1" applyAlignment="1">
      <alignment horizontal="left" vertical="center"/>
    </xf>
    <xf numFmtId="1" fontId="18" fillId="9" borderId="0" xfId="0" applyNumberFormat="1" applyFont="1" applyFill="1" applyBorder="1" applyAlignment="1">
      <alignment horizontal="left" vertical="top"/>
    </xf>
    <xf numFmtId="1" fontId="1" fillId="9" borderId="0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" fontId="19" fillId="2" borderId="8" xfId="0" applyNumberFormat="1" applyFont="1" applyFill="1" applyBorder="1" applyAlignment="1">
      <alignment horizontal="center" vertical="center"/>
    </xf>
    <xf numFmtId="1" fontId="1" fillId="2" borderId="9" xfId="0" applyNumberFormat="1" applyFont="1" applyFill="1" applyBorder="1" applyAlignment="1">
      <alignment horizontal="left" vertical="top"/>
    </xf>
    <xf numFmtId="1" fontId="22" fillId="2" borderId="0" xfId="0" applyNumberFormat="1" applyFont="1" applyFill="1" applyBorder="1" applyAlignment="1">
      <alignment vertical="top"/>
    </xf>
    <xf numFmtId="1" fontId="22" fillId="2" borderId="0" xfId="0" applyNumberFormat="1" applyFont="1" applyFill="1" applyBorder="1" applyAlignment="1">
      <alignment horizontal="left" vertical="top"/>
    </xf>
    <xf numFmtId="1" fontId="1" fillId="2" borderId="0" xfId="0" applyNumberFormat="1" applyFont="1" applyFill="1" applyBorder="1" applyAlignment="1">
      <alignment horizontal="left" vertical="top"/>
    </xf>
    <xf numFmtId="1" fontId="1" fillId="2" borderId="2" xfId="0" applyNumberFormat="1" applyFont="1" applyFill="1" applyBorder="1" applyAlignment="1">
      <alignment horizontal="left" vertical="top"/>
    </xf>
    <xf numFmtId="1" fontId="22" fillId="2" borderId="0" xfId="0" applyNumberFormat="1" applyFont="1" applyFill="1" applyBorder="1" applyAlignment="1">
      <alignment horizontal="center" vertical="center"/>
    </xf>
    <xf numFmtId="1" fontId="19" fillId="2" borderId="0" xfId="0" applyNumberFormat="1" applyFont="1" applyFill="1" applyBorder="1" applyAlignment="1">
      <alignment horizontal="center" vertical="center"/>
    </xf>
    <xf numFmtId="1" fontId="19" fillId="2" borderId="4" xfId="0" applyNumberFormat="1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left" vertical="top"/>
    </xf>
    <xf numFmtId="0" fontId="0" fillId="0" borderId="0" xfId="0" applyBorder="1"/>
    <xf numFmtId="1" fontId="2" fillId="4" borderId="9" xfId="0" applyNumberFormat="1" applyFont="1" applyFill="1" applyBorder="1" applyAlignment="1">
      <alignment horizontal="left" vertical="top"/>
    </xf>
    <xf numFmtId="1" fontId="2" fillId="4" borderId="5" xfId="0" applyNumberFormat="1" applyFont="1" applyFill="1" applyBorder="1" applyAlignment="1">
      <alignment horizontal="left" vertical="top"/>
    </xf>
    <xf numFmtId="1" fontId="2" fillId="4" borderId="3" xfId="0" applyNumberFormat="1" applyFont="1" applyFill="1" applyBorder="1" applyAlignment="1">
      <alignment horizontal="center" vertical="top"/>
    </xf>
    <xf numFmtId="1" fontId="6" fillId="4" borderId="2" xfId="0" applyNumberFormat="1" applyFont="1" applyFill="1" applyBorder="1" applyAlignment="1">
      <alignment horizontal="left" vertical="top"/>
    </xf>
    <xf numFmtId="1" fontId="4" fillId="8" borderId="0" xfId="0" applyNumberFormat="1" applyFont="1" applyFill="1" applyBorder="1" applyAlignment="1">
      <alignment horizontal="left" vertical="top"/>
    </xf>
    <xf numFmtId="1" fontId="4" fillId="9" borderId="4" xfId="0" applyNumberFormat="1" applyFont="1" applyFill="1" applyBorder="1" applyAlignment="1">
      <alignment horizontal="left" vertical="top"/>
    </xf>
    <xf numFmtId="0" fontId="4" fillId="8" borderId="0" xfId="0" applyFont="1" applyFill="1" applyBorder="1"/>
    <xf numFmtId="1" fontId="3" fillId="4" borderId="1" xfId="0" applyNumberFormat="1" applyFont="1" applyFill="1" applyBorder="1" applyAlignment="1">
      <alignment horizontal="center" vertical="center"/>
    </xf>
    <xf numFmtId="1" fontId="3" fillId="4" borderId="0" xfId="0" applyNumberFormat="1" applyFont="1" applyFill="1" applyBorder="1" applyAlignment="1">
      <alignment horizontal="center" vertical="center"/>
    </xf>
    <xf numFmtId="1" fontId="3" fillId="4" borderId="0" xfId="0" applyNumberFormat="1" applyFont="1" applyFill="1" applyBorder="1" applyAlignment="1">
      <alignment horizontal="center" vertical="center"/>
    </xf>
    <xf numFmtId="1" fontId="8" fillId="4" borderId="2" xfId="0" applyNumberFormat="1" applyFont="1" applyFill="1" applyBorder="1" applyAlignment="1">
      <alignment horizontal="left" vertical="top"/>
    </xf>
    <xf numFmtId="0" fontId="0" fillId="0" borderId="2" xfId="0" applyBorder="1"/>
    <xf numFmtId="1" fontId="18" fillId="0" borderId="0" xfId="0" applyNumberFormat="1" applyFont="1" applyFill="1" applyBorder="1" applyAlignment="1">
      <alignment horizontal="center" vertical="center"/>
    </xf>
    <xf numFmtId="1" fontId="18" fillId="4" borderId="0" xfId="0" applyNumberFormat="1" applyFont="1" applyFill="1" applyBorder="1" applyAlignment="1">
      <alignment horizontal="center" vertical="center"/>
    </xf>
    <xf numFmtId="1" fontId="1" fillId="3" borderId="7" xfId="0" applyNumberFormat="1" applyFont="1" applyFill="1" applyBorder="1" applyAlignment="1">
      <alignment horizontal="left" vertical="top"/>
    </xf>
    <xf numFmtId="1" fontId="4" fillId="3" borderId="8" xfId="0" applyNumberFormat="1" applyFont="1" applyFill="1" applyBorder="1" applyAlignment="1">
      <alignment horizontal="left" vertical="top"/>
    </xf>
    <xf numFmtId="1" fontId="1" fillId="3" borderId="1" xfId="0" applyNumberFormat="1" applyFont="1" applyFill="1" applyBorder="1" applyAlignment="1">
      <alignment horizontal="left" vertical="top"/>
    </xf>
    <xf numFmtId="1" fontId="4" fillId="3" borderId="0" xfId="0" applyNumberFormat="1" applyFont="1" applyFill="1" applyBorder="1" applyAlignment="1">
      <alignment horizontal="left" vertical="top"/>
    </xf>
    <xf numFmtId="1" fontId="1" fillId="3" borderId="3" xfId="0" applyNumberFormat="1" applyFont="1" applyFill="1" applyBorder="1" applyAlignment="1">
      <alignment horizontal="left" vertical="top"/>
    </xf>
    <xf numFmtId="1" fontId="4" fillId="3" borderId="4" xfId="0" applyNumberFormat="1" applyFont="1" applyFill="1" applyBorder="1" applyAlignment="1">
      <alignment horizontal="left" vertical="top"/>
    </xf>
    <xf numFmtId="1" fontId="1" fillId="3" borderId="0" xfId="0" applyNumberFormat="1" applyFont="1" applyFill="1" applyBorder="1" applyAlignment="1">
      <alignment horizontal="left" vertical="top"/>
    </xf>
    <xf numFmtId="1" fontId="3" fillId="4" borderId="1" xfId="0" applyNumberFormat="1" applyFont="1" applyFill="1" applyBorder="1" applyAlignment="1">
      <alignment horizontal="center" vertical="center"/>
    </xf>
    <xf numFmtId="0" fontId="24" fillId="0" borderId="65" xfId="0" applyFont="1" applyBorder="1" applyAlignment="1">
      <alignment horizontal="left" vertical="top" wrapText="1"/>
    </xf>
    <xf numFmtId="0" fontId="24" fillId="13" borderId="66" xfId="0" applyFont="1" applyFill="1" applyBorder="1" applyAlignment="1">
      <alignment horizontal="left" vertical="top" wrapText="1"/>
    </xf>
    <xf numFmtId="0" fontId="24" fillId="0" borderId="66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10" borderId="51" xfId="0" applyFill="1" applyBorder="1" applyAlignment="1">
      <alignment horizontal="left"/>
    </xf>
    <xf numFmtId="1" fontId="2" fillId="0" borderId="6" xfId="0" applyNumberFormat="1" applyFont="1" applyFill="1" applyBorder="1" applyAlignment="1">
      <alignment horizontal="left"/>
    </xf>
    <xf numFmtId="1" fontId="3" fillId="4" borderId="1" xfId="0" applyNumberFormat="1" applyFont="1" applyFill="1" applyBorder="1" applyAlignment="1">
      <alignment horizontal="center" vertical="center"/>
    </xf>
    <xf numFmtId="1" fontId="3" fillId="4" borderId="0" xfId="0" applyNumberFormat="1" applyFont="1" applyFill="1" applyBorder="1" applyAlignment="1">
      <alignment horizontal="center" vertical="center"/>
    </xf>
    <xf numFmtId="0" fontId="24" fillId="0" borderId="65" xfId="0" applyFont="1" applyBorder="1" applyAlignment="1">
      <alignment vertical="top" wrapText="1"/>
    </xf>
    <xf numFmtId="0" fontId="24" fillId="13" borderId="66" xfId="0" applyFont="1" applyFill="1" applyBorder="1" applyAlignment="1">
      <alignment vertical="top" wrapText="1"/>
    </xf>
    <xf numFmtId="0" fontId="24" fillId="0" borderId="66" xfId="0" applyFont="1" applyBorder="1" applyAlignment="1">
      <alignment vertical="top" wrapText="1"/>
    </xf>
    <xf numFmtId="0" fontId="0" fillId="0" borderId="0" xfId="0" applyAlignment="1">
      <alignment vertical="top"/>
    </xf>
    <xf numFmtId="1" fontId="2" fillId="0" borderId="6" xfId="0" applyNumberFormat="1" applyFont="1" applyFill="1" applyBorder="1" applyAlignment="1">
      <alignment vertical="top"/>
    </xf>
    <xf numFmtId="1" fontId="1" fillId="3" borderId="9" xfId="0" applyNumberFormat="1" applyFont="1" applyFill="1" applyBorder="1" applyAlignment="1">
      <alignment horizontal="left" vertical="top"/>
    </xf>
    <xf numFmtId="1" fontId="1" fillId="3" borderId="2" xfId="0" applyNumberFormat="1" applyFont="1" applyFill="1" applyBorder="1" applyAlignment="1">
      <alignment horizontal="left" vertical="top"/>
    </xf>
    <xf numFmtId="1" fontId="1" fillId="3" borderId="5" xfId="0" applyNumberFormat="1" applyFont="1" applyFill="1" applyBorder="1" applyAlignment="1">
      <alignment horizontal="left" vertical="top"/>
    </xf>
    <xf numFmtId="1" fontId="18" fillId="9" borderId="4" xfId="0" applyNumberFormat="1" applyFont="1" applyFill="1" applyBorder="1" applyAlignment="1">
      <alignment horizontal="left" vertical="top" wrapText="1"/>
    </xf>
    <xf numFmtId="1" fontId="18" fillId="9" borderId="8" xfId="0" applyNumberFormat="1" applyFont="1" applyFill="1" applyBorder="1" applyAlignment="1">
      <alignment horizontal="left" vertical="top"/>
    </xf>
    <xf numFmtId="1" fontId="25" fillId="9" borderId="0" xfId="0" applyNumberFormat="1" applyFont="1" applyFill="1" applyBorder="1" applyAlignment="1">
      <alignment horizontal="left" vertical="top"/>
    </xf>
    <xf numFmtId="1" fontId="18" fillId="8" borderId="0" xfId="0" applyNumberFormat="1" applyFont="1" applyFill="1" applyBorder="1" applyAlignment="1">
      <alignment horizontal="left" vertical="top"/>
    </xf>
    <xf numFmtId="0" fontId="0" fillId="10" borderId="51" xfId="0" applyFill="1" applyBorder="1" applyAlignment="1">
      <alignment horizontal="left" vertical="top" wrapText="1"/>
    </xf>
    <xf numFmtId="0" fontId="0" fillId="10" borderId="50" xfId="0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10" borderId="50" xfId="0" applyFill="1" applyBorder="1" applyAlignment="1">
      <alignment vertical="top" wrapText="1"/>
    </xf>
    <xf numFmtId="1" fontId="1" fillId="8" borderId="0" xfId="0" applyNumberFormat="1" applyFont="1" applyFill="1" applyBorder="1" applyAlignment="1">
      <alignment horizontal="center" vertical="center"/>
    </xf>
    <xf numFmtId="1" fontId="2" fillId="8" borderId="6" xfId="0" applyNumberFormat="1" applyFont="1" applyFill="1" applyBorder="1" applyAlignment="1">
      <alignment horizontal="left" vertical="top"/>
    </xf>
    <xf numFmtId="1" fontId="26" fillId="5" borderId="43" xfId="0" applyNumberFormat="1" applyFont="1" applyFill="1" applyBorder="1" applyAlignment="1">
      <alignment horizontal="left" vertical="top"/>
    </xf>
    <xf numFmtId="1" fontId="23" fillId="3" borderId="4" xfId="1" applyNumberFormat="1" applyFill="1" applyBorder="1" applyAlignment="1">
      <alignment horizontal="left" vertical="top"/>
    </xf>
    <xf numFmtId="1" fontId="21" fillId="8" borderId="0" xfId="0" applyNumberFormat="1" applyFont="1" applyFill="1" applyBorder="1" applyAlignment="1">
      <alignment horizontal="left" vertical="top"/>
    </xf>
    <xf numFmtId="1" fontId="4" fillId="8" borderId="0" xfId="0" applyNumberFormat="1" applyFont="1" applyFill="1" applyBorder="1" applyAlignment="1">
      <alignment horizontal="left"/>
    </xf>
    <xf numFmtId="1" fontId="23" fillId="8" borderId="0" xfId="1" applyNumberFormat="1" applyFill="1" applyBorder="1" applyAlignment="1">
      <alignment horizontal="left" vertical="top"/>
    </xf>
    <xf numFmtId="1" fontId="19" fillId="9" borderId="0" xfId="0" applyNumberFormat="1" applyFont="1" applyFill="1" applyBorder="1" applyAlignment="1">
      <alignment horizontal="left" vertical="top"/>
    </xf>
    <xf numFmtId="1" fontId="19" fillId="9" borderId="4" xfId="0" applyNumberFormat="1" applyFont="1" applyFill="1" applyBorder="1" applyAlignment="1">
      <alignment horizontal="left" vertical="top"/>
    </xf>
    <xf numFmtId="1" fontId="18" fillId="9" borderId="4" xfId="0" applyNumberFormat="1" applyFont="1" applyFill="1" applyBorder="1" applyAlignment="1">
      <alignment horizontal="left" vertical="top"/>
    </xf>
    <xf numFmtId="1" fontId="23" fillId="3" borderId="0" xfId="1" applyNumberFormat="1" applyFill="1" applyBorder="1" applyAlignment="1">
      <alignment horizontal="left" vertical="top"/>
    </xf>
    <xf numFmtId="0" fontId="4" fillId="8" borderId="0" xfId="0" applyFont="1" applyFill="1" applyBorder="1" applyAlignment="1">
      <alignment horizontal="left" vertical="top"/>
    </xf>
    <xf numFmtId="1" fontId="23" fillId="3" borderId="0" xfId="1" applyNumberForma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top"/>
    </xf>
    <xf numFmtId="1" fontId="23" fillId="3" borderId="0" xfId="1" applyNumberFormat="1" applyFont="1" applyFill="1" applyBorder="1" applyAlignment="1">
      <alignment horizontal="left" vertical="top"/>
    </xf>
    <xf numFmtId="1" fontId="3" fillId="4" borderId="1" xfId="0" applyNumberFormat="1" applyFont="1" applyFill="1" applyBorder="1" applyAlignment="1">
      <alignment horizontal="center" vertical="center"/>
    </xf>
    <xf numFmtId="1" fontId="3" fillId="4" borderId="0" xfId="0" applyNumberFormat="1" applyFont="1" applyFill="1" applyBorder="1" applyAlignment="1">
      <alignment horizontal="center" vertical="center"/>
    </xf>
    <xf numFmtId="1" fontId="6" fillId="4" borderId="0" xfId="0" applyNumberFormat="1" applyFont="1" applyFill="1" applyBorder="1" applyAlignment="1">
      <alignment horizontal="center" vertical="center"/>
    </xf>
    <xf numFmtId="1" fontId="6" fillId="4" borderId="2" xfId="0" applyNumberFormat="1" applyFont="1" applyFill="1" applyBorder="1" applyAlignment="1">
      <alignment horizontal="center" vertical="center"/>
    </xf>
    <xf numFmtId="1" fontId="2" fillId="8" borderId="0" xfId="0" applyNumberFormat="1" applyFont="1" applyFill="1" applyBorder="1" applyAlignment="1">
      <alignment horizontal="center" vertical="center"/>
    </xf>
    <xf numFmtId="1" fontId="3" fillId="4" borderId="4" xfId="0" applyNumberFormat="1" applyFont="1" applyFill="1" applyBorder="1" applyAlignment="1">
      <alignment horizontal="center" vertical="center"/>
    </xf>
    <xf numFmtId="1" fontId="15" fillId="9" borderId="0" xfId="0" applyNumberFormat="1" applyFont="1" applyFill="1" applyBorder="1" applyAlignment="1">
      <alignment horizontal="center" vertical="center"/>
    </xf>
    <xf numFmtId="0" fontId="15" fillId="9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9" borderId="0" xfId="0" applyFont="1" applyFill="1" applyBorder="1" applyAlignment="1">
      <alignment horizontal="left" vertical="top" wrapText="1"/>
    </xf>
    <xf numFmtId="1" fontId="3" fillId="4" borderId="8" xfId="0" applyNumberFormat="1" applyFont="1" applyFill="1" applyBorder="1" applyAlignment="1">
      <alignment horizontal="center" vertical="center"/>
    </xf>
    <xf numFmtId="1" fontId="2" fillId="7" borderId="0" xfId="0" applyNumberFormat="1" applyFont="1" applyFill="1" applyBorder="1" applyAlignment="1">
      <alignment horizontal="center" vertical="center"/>
    </xf>
    <xf numFmtId="1" fontId="7" fillId="9" borderId="0" xfId="0" applyNumberFormat="1" applyFont="1" applyFill="1" applyBorder="1" applyAlignment="1">
      <alignment horizontal="center" vertical="center"/>
    </xf>
    <xf numFmtId="1" fontId="18" fillId="12" borderId="0" xfId="0" applyNumberFormat="1" applyFont="1" applyFill="1" applyBorder="1" applyAlignment="1">
      <alignment horizontal="center" vertical="center"/>
    </xf>
    <xf numFmtId="1" fontId="18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3" fillId="0" borderId="0" xfId="1" applyAlignment="1">
      <alignment horizontal="left"/>
    </xf>
    <xf numFmtId="0" fontId="23" fillId="0" borderId="2" xfId="1" applyBorder="1" applyAlignment="1">
      <alignment horizontal="left"/>
    </xf>
  </cellXfs>
  <cellStyles count="2">
    <cellStyle name="Hyperlink" xfId="1" builtinId="8"/>
    <cellStyle name="Normal" xfId="0" builtinId="0"/>
  </cellStyles>
  <dxfs count="370"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solid">
          <fgColor auto="1"/>
          <bgColor theme="9" tint="-0.499984740745262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6" tint="-0.24994659260841701"/>
          <bgColor theme="6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8"/>
          <bgColor theme="9" tint="0.39988402966399123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lightHorizontal">
          <fgColor theme="3" tint="0.59996337778862885"/>
          <bgColor theme="4"/>
        </patternFill>
      </fill>
      <border>
        <left/>
        <top/>
      </border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solid">
          <fgColor auto="1"/>
          <bgColor theme="9" tint="-0.499984740745262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6" tint="-0.24994659260841701"/>
          <bgColor theme="6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8"/>
          <bgColor theme="9" tint="0.39988402966399123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rgb="FF00B050"/>
          <bgColor theme="6" tint="0.39994506668294322"/>
        </patternFill>
      </fill>
      <border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lightHorizontal">
          <fgColor theme="3" tint="0.59996337778862885"/>
          <bgColor theme="4"/>
        </patternFill>
      </fill>
      <border>
        <left/>
        <top/>
      </border>
    </dxf>
    <dxf>
      <fill>
        <patternFill patternType="darkHorizontal">
          <fgColor theme="0"/>
          <bgColor rgb="FF00B0F0"/>
        </patternFill>
      </fill>
      <border>
        <right/>
        <bottom/>
      </border>
    </dxf>
    <dxf>
      <fill>
        <patternFill patternType="gray0625">
          <fgColor rgb="FF00B050"/>
          <bgColor theme="6" tint="0.39994506668294322"/>
        </patternFill>
      </fill>
      <border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darkHorizontal">
          <fgColor theme="0"/>
          <bgColor rgb="FF00B0F0"/>
        </patternFill>
      </fill>
      <border>
        <right/>
        <top/>
        <bottom/>
      </border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solid">
          <fgColor auto="1"/>
          <bgColor theme="9" tint="-0.499984740745262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6" tint="-0.24994659260841701"/>
          <bgColor theme="6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8"/>
          <bgColor theme="9" tint="0.39988402966399123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lightHorizontal">
          <fgColor theme="3" tint="0.59996337778862885"/>
          <bgColor theme="4"/>
        </patternFill>
      </fill>
      <border>
        <left/>
        <top/>
      </border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solid">
          <fgColor auto="1"/>
          <bgColor theme="9" tint="-0.499984740745262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6" tint="-0.24994659260841701"/>
          <bgColor theme="6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8"/>
          <bgColor theme="9" tint="0.39988402966399123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rgb="FF00B050"/>
          <bgColor theme="6" tint="0.39994506668294322"/>
        </patternFill>
      </fill>
      <border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lightHorizontal">
          <fgColor theme="3" tint="0.59996337778862885"/>
          <bgColor theme="4"/>
        </patternFill>
      </fill>
      <border>
        <left/>
        <top/>
      </border>
    </dxf>
    <dxf>
      <fill>
        <patternFill patternType="darkHorizontal">
          <fgColor theme="0"/>
          <bgColor rgb="FF00B0F0"/>
        </patternFill>
      </fill>
      <border>
        <right/>
        <bottom/>
      </border>
    </dxf>
    <dxf>
      <fill>
        <patternFill patternType="gray0625">
          <fgColor rgb="FF00B050"/>
          <bgColor theme="6" tint="0.39994506668294322"/>
        </patternFill>
      </fill>
      <border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darkHorizontal">
          <fgColor theme="0"/>
          <bgColor rgb="FF00B0F0"/>
        </patternFill>
      </fill>
      <border>
        <right/>
        <top/>
        <bottom/>
      </border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 patternType="gray0625">
          <fgColor theme="6" tint="-0.24994659260841701"/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 patternType="gray0625">
          <fgColor theme="6" tint="-0.24994659260841701"/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 patternType="gray0625">
          <fgColor theme="6" tint="-0.24994659260841701"/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>
          <bgColor theme="6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solid">
          <fgColor auto="1"/>
          <bgColor theme="9" tint="-0.499984740745262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6" tint="-0.24994659260841701"/>
          <bgColor theme="6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8"/>
          <bgColor theme="9" tint="0.39988402966399123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lightHorizontal">
          <fgColor theme="3" tint="0.59996337778862885"/>
          <bgColor theme="4"/>
        </patternFill>
      </fill>
      <border>
        <left/>
        <top/>
      </border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solid">
          <fgColor auto="1"/>
          <bgColor theme="9" tint="-0.499984740745262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6" tint="-0.24994659260841701"/>
          <bgColor theme="6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8"/>
          <bgColor theme="9" tint="0.39988402966399123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rgb="FF00B050"/>
          <bgColor theme="6" tint="0.39994506668294322"/>
        </patternFill>
      </fill>
      <border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lightHorizontal">
          <fgColor theme="3" tint="0.59996337778862885"/>
          <bgColor theme="4"/>
        </patternFill>
      </fill>
      <border>
        <left/>
        <top/>
      </border>
    </dxf>
    <dxf>
      <fill>
        <patternFill patternType="darkHorizontal">
          <fgColor theme="0"/>
          <bgColor rgb="FF00B0F0"/>
        </patternFill>
      </fill>
      <border>
        <right/>
        <bottom/>
      </border>
    </dxf>
    <dxf>
      <fill>
        <patternFill patternType="gray0625">
          <fgColor rgb="FF00B050"/>
          <bgColor theme="6" tint="0.39994506668294322"/>
        </patternFill>
      </fill>
      <border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darkHorizontal">
          <fgColor theme="0"/>
          <bgColor rgb="FF00B0F0"/>
        </patternFill>
      </fill>
      <border>
        <right/>
        <top/>
        <bottom/>
      </border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 patternType="gray0625">
          <fgColor theme="6" tint="-0.24994659260841701"/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solid">
          <fgColor auto="1"/>
          <bgColor theme="9" tint="-0.499984740745262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6" tint="-0.24994659260841701"/>
          <bgColor theme="6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8"/>
          <bgColor theme="9" tint="0.39988402966399123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lightHorizontal">
          <fgColor theme="3" tint="0.59996337778862885"/>
          <bgColor theme="4"/>
        </patternFill>
      </fill>
      <border>
        <left/>
        <top/>
      </border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solid">
          <fgColor auto="1"/>
          <bgColor theme="9" tint="-0.499984740745262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6" tint="-0.24994659260841701"/>
          <bgColor theme="6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theme="8"/>
          <bgColor theme="9" tint="0.39988402966399123"/>
        </patternFill>
      </fill>
      <border>
        <left/>
        <right style="thin">
          <color theme="0" tint="-0.499984740745262"/>
        </right>
        <top/>
        <bottom style="thin">
          <color theme="0" tint="-0.499984740745262"/>
        </bottom>
      </border>
    </dxf>
    <dxf>
      <fill>
        <patternFill patternType="gray0625">
          <fgColor rgb="FF00B050"/>
          <bgColor theme="6" tint="0.39994506668294322"/>
        </patternFill>
      </fill>
      <border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lightHorizontal">
          <fgColor theme="3" tint="0.59996337778862885"/>
          <bgColor theme="4"/>
        </patternFill>
      </fill>
      <border>
        <left/>
        <top/>
      </border>
    </dxf>
    <dxf>
      <fill>
        <patternFill patternType="darkHorizontal">
          <fgColor theme="0"/>
          <bgColor rgb="FF00B0F0"/>
        </patternFill>
      </fill>
      <border>
        <right/>
        <bottom/>
      </border>
    </dxf>
    <dxf>
      <fill>
        <patternFill patternType="gray0625">
          <fgColor rgb="FF00B050"/>
          <bgColor theme="6" tint="0.39994506668294322"/>
        </patternFill>
      </fill>
      <border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darkHorizontal">
          <fgColor theme="0"/>
          <bgColor rgb="FF00B0F0"/>
        </patternFill>
      </fill>
      <border>
        <right/>
        <top/>
        <bottom/>
      </border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7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0"/>
          </stop>
          <stop position="1">
            <color theme="5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 patternType="gray0625">
          <fgColor theme="6" tint="-0.24994659260841701"/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darkHorizontal">
          <fgColor theme="0"/>
          <bgColor rgb="FF00B0F0"/>
        </patternFill>
      </fill>
    </dxf>
    <dxf>
      <fill>
        <patternFill patternType="gray0625">
          <fgColor rgb="FF00B050"/>
          <bgColor theme="6" tint="0.39994506668294322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  <dxf>
      <fill>
        <patternFill patternType="lightHorizontal">
          <fgColor theme="3" tint="0.59996337778862885"/>
          <bgColor theme="4"/>
        </patternFill>
      </fill>
    </dxf>
    <dxf>
      <fill>
        <patternFill patternType="gray0625">
          <fgColor theme="8"/>
          <bgColor theme="9" tint="0.39988402966399123"/>
        </patternFill>
      </fill>
    </dxf>
    <dxf>
      <fill>
        <patternFill>
          <bgColor theme="6"/>
        </pattern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solid">
          <fgColor auto="1"/>
          <bgColor theme="9" tint="-0.49998474074526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1" tint="5.0965910824915313E-2"/>
          </stop>
        </gradientFill>
      </fill>
    </dxf>
  </dxfs>
  <tableStyles count="0" defaultTableStyle="TableStyleMedium2" defaultPivotStyle="PivotStyleLight16"/>
  <colors>
    <mruColors>
      <color rgb="FFF2F0DE"/>
      <color rgb="FFE5E3CB"/>
      <color rgb="FFE8DDC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theme" Target="theme/theme1.xml" />
  <Relationship Id="rId3" Type="http://schemas.openxmlformats.org/officeDocument/2006/relationships/worksheet" Target="worksheets/sheet3.xml" />
  <Relationship Id="rId7" Type="http://schemas.openxmlformats.org/officeDocument/2006/relationships/worksheet" Target="worksheets/sheet7.xml" />
  <Relationship Id="rId12" Type="http://schemas.microsoft.com/office/2006/relationships/vbaProject" Target="vbaProject.bin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worksheet" Target="worksheets/sheet6.xml" />
  <Relationship Id="rId5" Type="http://schemas.openxmlformats.org/officeDocument/2006/relationships/worksheet" Target="worksheets/sheet5.xml" />
  <Relationship Id="rId10" Type="http://schemas.openxmlformats.org/officeDocument/2006/relationships/sharedStrings" Target="sharedStrings.xml" />
  <Relationship Id="rId4" Type="http://schemas.openxmlformats.org/officeDocument/2006/relationships/worksheet" Target="worksheets/sheet4.xml" />
  <Relationship Id="rId9" Type="http://schemas.openxmlformats.org/officeDocument/2006/relationships/styles" Target="styles.xml" />
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tmp"/><Relationship Id="rId1" Type="http://schemas.openxmlformats.org/officeDocument/2006/relationships/image" Target="../media/image2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11</xdr:row>
          <xdr:rowOff>19050</xdr:rowOff>
        </xdr:from>
        <xdr:to>
          <xdr:col>4</xdr:col>
          <xdr:colOff>123825</xdr:colOff>
          <xdr:row>13</xdr:row>
          <xdr:rowOff>38100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 Map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</xdr:col>
          <xdr:colOff>85725</xdr:colOff>
          <xdr:row>32</xdr:row>
          <xdr:rowOff>76200</xdr:rowOff>
        </xdr:from>
        <xdr:to>
          <xdr:col>82</xdr:col>
          <xdr:colOff>57150</xdr:colOff>
          <xdr:row>34</xdr:row>
          <xdr:rowOff>38100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 Encounters</a:t>
              </a:r>
            </a:p>
          </xdr:txBody>
        </xdr:sp>
        <xdr:clientData fPrintsWithSheet="0"/>
      </xdr:twoCellAnchor>
    </mc:Choice>
    <mc:Fallback/>
  </mc:AlternateContent>
  <xdr:twoCellAnchor>
    <xdr:from>
      <xdr:col>77</xdr:col>
      <xdr:colOff>0</xdr:colOff>
      <xdr:row>32</xdr:row>
      <xdr:rowOff>1</xdr:rowOff>
    </xdr:from>
    <xdr:to>
      <xdr:col>82</xdr:col>
      <xdr:colOff>130969</xdr:colOff>
      <xdr:row>34</xdr:row>
      <xdr:rowOff>107156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8870156" y="5369720"/>
          <a:ext cx="1690688" cy="440530"/>
        </a:xfrm>
        <a:prstGeom prst="roundRect">
          <a:avLst/>
        </a:prstGeom>
        <a:noFill/>
        <a:ln w="3810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108856</xdr:colOff>
      <xdr:row>10</xdr:row>
      <xdr:rowOff>122465</xdr:rowOff>
    </xdr:from>
    <xdr:to>
      <xdr:col>4</xdr:col>
      <xdr:colOff>226219</xdr:colOff>
      <xdr:row>13</xdr:row>
      <xdr:rowOff>130969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87450" y="1825059"/>
          <a:ext cx="986519" cy="508566"/>
        </a:xfrm>
        <a:prstGeom prst="roundRect">
          <a:avLst/>
        </a:prstGeom>
        <a:noFill/>
        <a:ln w="381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6</xdr:col>
      <xdr:colOff>102055</xdr:colOff>
      <xdr:row>39</xdr:row>
      <xdr:rowOff>6804</xdr:rowOff>
    </xdr:from>
    <xdr:to>
      <xdr:col>75</xdr:col>
      <xdr:colOff>172056</xdr:colOff>
      <xdr:row>40</xdr:row>
      <xdr:rowOff>111620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4180" y="6971960"/>
          <a:ext cx="6773220" cy="295316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16</xdr:row>
      <xdr:rowOff>98879</xdr:rowOff>
    </xdr:from>
    <xdr:to>
      <xdr:col>4</xdr:col>
      <xdr:colOff>190500</xdr:colOff>
      <xdr:row>19</xdr:row>
      <xdr:rowOff>88900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/>
      </xdr:nvSpPr>
      <xdr:spPr>
        <a:xfrm>
          <a:off x="307975" y="3042104"/>
          <a:ext cx="930275" cy="561521"/>
        </a:xfrm>
        <a:prstGeom prst="roundRect">
          <a:avLst/>
        </a:prstGeom>
        <a:noFill/>
        <a:ln w="3810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16</xdr:row>
          <xdr:rowOff>152400</xdr:rowOff>
        </xdr:from>
        <xdr:to>
          <xdr:col>4</xdr:col>
          <xdr:colOff>104775</xdr:colOff>
          <xdr:row>19</xdr:row>
          <xdr:rowOff>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SnapMap</a:t>
              </a:r>
            </a:p>
          </xdr:txBody>
        </xdr:sp>
        <xdr:clientData fPrintsWithSheet="0"/>
      </xdr:twoCellAnchor>
    </mc:Choice>
    <mc:Fallback/>
  </mc:AlternateContent>
  <xdr:oneCellAnchor>
    <xdr:from>
      <xdr:col>20</xdr:col>
      <xdr:colOff>80167</xdr:colOff>
      <xdr:row>41</xdr:row>
      <xdr:rowOff>19088</xdr:rowOff>
    </xdr:from>
    <xdr:ext cx="3896269" cy="285790"/>
    <xdr:pic>
      <xdr:nvPicPr>
        <xdr:cNvPr id="34" name="Picture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6761" y="7400963"/>
          <a:ext cx="3896269" cy="285790"/>
        </a:xfrm>
        <a:prstGeom prst="rect">
          <a:avLst/>
        </a:prstGeom>
      </xdr:spPr>
    </xdr:pic>
    <xdr:clientData/>
  </xdr:oneCellAnchor>
  <xdr:twoCellAnchor>
    <xdr:from>
      <xdr:col>84</xdr:col>
      <xdr:colOff>163285</xdr:colOff>
      <xdr:row>0</xdr:row>
      <xdr:rowOff>95250</xdr:rowOff>
    </xdr:from>
    <xdr:to>
      <xdr:col>100</xdr:col>
      <xdr:colOff>176891</xdr:colOff>
      <xdr:row>14</xdr:row>
      <xdr:rowOff>136072</xdr:rowOff>
    </xdr:to>
    <xdr:grpSp>
      <xdr:nvGrpSpPr>
        <xdr:cNvPr id="149" name="Group 14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GrpSpPr/>
      </xdr:nvGrpSpPr>
      <xdr:grpSpPr>
        <a:xfrm>
          <a:off x="15486629" y="95250"/>
          <a:ext cx="2871106" cy="2410166"/>
          <a:chOff x="12970327" y="3145972"/>
          <a:chExt cx="2843893" cy="2544536"/>
        </a:xfrm>
      </xdr:grpSpPr>
      <xdr:sp macro="" textlink="">
        <xdr:nvSpPr>
          <xdr:cNvPr id="150" name="Hexagon 149">
            <a:extLst>
              <a:ext uri="{FF2B5EF4-FFF2-40B4-BE49-F238E27FC236}">
                <a16:creationId xmlns:a16="http://schemas.microsoft.com/office/drawing/2014/main" xmlns="" id="{00000000-0008-0000-0000-000096000000}"/>
              </a:ext>
            </a:extLst>
          </xdr:cNvPr>
          <xdr:cNvSpPr/>
        </xdr:nvSpPr>
        <xdr:spPr>
          <a:xfrm>
            <a:off x="12970327" y="3145972"/>
            <a:ext cx="2843893" cy="2544536"/>
          </a:xfrm>
          <a:prstGeom prst="hexagon">
            <a:avLst/>
          </a:prstGeom>
          <a:noFill/>
          <a:ln w="50800"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endParaRPr>
          </a:p>
        </xdr:txBody>
      </xdr:sp>
      <xdr:sp macro="" textlink="">
        <xdr:nvSpPr>
          <xdr:cNvPr id="151" name="Hexagon 150">
            <a:extLst>
              <a:ext uri="{FF2B5EF4-FFF2-40B4-BE49-F238E27FC236}">
                <a16:creationId xmlns:a16="http://schemas.microsoft.com/office/drawing/2014/main" xmlns="" id="{00000000-0008-0000-0000-000097000000}"/>
              </a:ext>
            </a:extLst>
          </xdr:cNvPr>
          <xdr:cNvSpPr/>
        </xdr:nvSpPr>
        <xdr:spPr>
          <a:xfrm rot="5400000">
            <a:off x="13677900" y="3839944"/>
            <a:ext cx="1387928" cy="1279071"/>
          </a:xfrm>
          <a:prstGeom prst="hexagon">
            <a:avLst/>
          </a:prstGeom>
          <a:noFill/>
          <a:ln w="50800"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endParaRPr>
          </a:p>
        </xdr:txBody>
      </xdr:sp>
      <xdr:cxnSp macro="">
        <xdr:nvCxnSpPr>
          <xdr:cNvPr id="152" name="Straight Connector 151">
            <a:extLst>
              <a:ext uri="{FF2B5EF4-FFF2-40B4-BE49-F238E27FC236}">
                <a16:creationId xmlns:a16="http://schemas.microsoft.com/office/drawing/2014/main" xmlns="" id="{00000000-0008-0000-0000-000098000000}"/>
              </a:ext>
            </a:extLst>
          </xdr:cNvPr>
          <xdr:cNvCxnSpPr>
            <a:stCxn id="151" idx="3"/>
          </xdr:cNvCxnSpPr>
        </xdr:nvCxnSpPr>
        <xdr:spPr>
          <a:xfrm flipV="1">
            <a:off x="14371864" y="3173186"/>
            <a:ext cx="13607" cy="612330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3" name="Straight Connector 152">
            <a:extLst>
              <a:ext uri="{FF2B5EF4-FFF2-40B4-BE49-F238E27FC236}">
                <a16:creationId xmlns:a16="http://schemas.microsoft.com/office/drawing/2014/main" xmlns="" id="{00000000-0008-0000-0000-000099000000}"/>
              </a:ext>
            </a:extLst>
          </xdr:cNvPr>
          <xdr:cNvCxnSpPr>
            <a:stCxn id="151" idx="2"/>
          </xdr:cNvCxnSpPr>
        </xdr:nvCxnSpPr>
        <xdr:spPr>
          <a:xfrm flipH="1" flipV="1">
            <a:off x="13242471" y="3799115"/>
            <a:ext cx="489858" cy="306169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4" name="Straight Connector 153">
            <a:extLst>
              <a:ext uri="{FF2B5EF4-FFF2-40B4-BE49-F238E27FC236}">
                <a16:creationId xmlns:a16="http://schemas.microsoft.com/office/drawing/2014/main" xmlns="" id="{00000000-0008-0000-0000-00009A000000}"/>
              </a:ext>
            </a:extLst>
          </xdr:cNvPr>
          <xdr:cNvCxnSpPr>
            <a:stCxn id="151" idx="1"/>
          </xdr:cNvCxnSpPr>
        </xdr:nvCxnSpPr>
        <xdr:spPr>
          <a:xfrm flipH="1">
            <a:off x="13310507" y="4853676"/>
            <a:ext cx="421822" cy="238117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5" name="Straight Connector 154">
            <a:extLst>
              <a:ext uri="{FF2B5EF4-FFF2-40B4-BE49-F238E27FC236}">
                <a16:creationId xmlns:a16="http://schemas.microsoft.com/office/drawing/2014/main" xmlns="" id="{00000000-0008-0000-0000-00009B000000}"/>
              </a:ext>
            </a:extLst>
          </xdr:cNvPr>
          <xdr:cNvCxnSpPr>
            <a:stCxn id="151" idx="5"/>
          </xdr:cNvCxnSpPr>
        </xdr:nvCxnSpPr>
        <xdr:spPr>
          <a:xfrm>
            <a:off x="15011400" y="4853676"/>
            <a:ext cx="435428" cy="292546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6" name="Straight Connector 155">
            <a:extLst>
              <a:ext uri="{FF2B5EF4-FFF2-40B4-BE49-F238E27FC236}">
                <a16:creationId xmlns:a16="http://schemas.microsoft.com/office/drawing/2014/main" xmlns="" id="{00000000-0008-0000-0000-00009C000000}"/>
              </a:ext>
            </a:extLst>
          </xdr:cNvPr>
          <xdr:cNvCxnSpPr>
            <a:stCxn id="151" idx="4"/>
          </xdr:cNvCxnSpPr>
        </xdr:nvCxnSpPr>
        <xdr:spPr>
          <a:xfrm flipV="1">
            <a:off x="15011400" y="3826329"/>
            <a:ext cx="503464" cy="278955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7" name="Straight Connector 156">
            <a:extLst>
              <a:ext uri="{FF2B5EF4-FFF2-40B4-BE49-F238E27FC236}">
                <a16:creationId xmlns:a16="http://schemas.microsoft.com/office/drawing/2014/main" xmlns="" id="{00000000-0008-0000-0000-00009D000000}"/>
              </a:ext>
            </a:extLst>
          </xdr:cNvPr>
          <xdr:cNvCxnSpPr/>
        </xdr:nvCxnSpPr>
        <xdr:spPr>
          <a:xfrm>
            <a:off x="14072507" y="3921579"/>
            <a:ext cx="299357" cy="557893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8" name="Straight Connector 157">
            <a:extLst>
              <a:ext uri="{FF2B5EF4-FFF2-40B4-BE49-F238E27FC236}">
                <a16:creationId xmlns:a16="http://schemas.microsoft.com/office/drawing/2014/main" xmlns="" id="{00000000-0008-0000-0000-00009E000000}"/>
              </a:ext>
            </a:extLst>
          </xdr:cNvPr>
          <xdr:cNvCxnSpPr/>
        </xdr:nvCxnSpPr>
        <xdr:spPr>
          <a:xfrm flipV="1">
            <a:off x="14072507" y="4425043"/>
            <a:ext cx="312964" cy="598717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9" name="Straight Connector 158">
            <a:extLst>
              <a:ext uri="{FF2B5EF4-FFF2-40B4-BE49-F238E27FC236}">
                <a16:creationId xmlns:a16="http://schemas.microsoft.com/office/drawing/2014/main" xmlns="" id="{00000000-0008-0000-0000-00009F000000}"/>
              </a:ext>
            </a:extLst>
          </xdr:cNvPr>
          <xdr:cNvCxnSpPr/>
        </xdr:nvCxnSpPr>
        <xdr:spPr>
          <a:xfrm flipH="1" flipV="1">
            <a:off x="14358260" y="4465865"/>
            <a:ext cx="664026" cy="24492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0" name="Straight Connector 159">
            <a:extLst>
              <a:ext uri="{FF2B5EF4-FFF2-40B4-BE49-F238E27FC236}">
                <a16:creationId xmlns:a16="http://schemas.microsoft.com/office/drawing/2014/main" xmlns="" id="{00000000-0008-0000-0000-0000A0000000}"/>
              </a:ext>
            </a:extLst>
          </xdr:cNvPr>
          <xdr:cNvCxnSpPr/>
        </xdr:nvCxnSpPr>
        <xdr:spPr>
          <a:xfrm>
            <a:off x="14385472" y="5173443"/>
            <a:ext cx="0" cy="517064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85</xdr:col>
      <xdr:colOff>0</xdr:colOff>
      <xdr:row>15</xdr:row>
      <xdr:rowOff>108857</xdr:rowOff>
    </xdr:from>
    <xdr:to>
      <xdr:col>101</xdr:col>
      <xdr:colOff>13607</xdr:colOff>
      <xdr:row>30</xdr:row>
      <xdr:rowOff>0</xdr:rowOff>
    </xdr:to>
    <xdr:grpSp>
      <xdr:nvGrpSpPr>
        <xdr:cNvPr id="161" name="Group 160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GrpSpPr/>
      </xdr:nvGrpSpPr>
      <xdr:grpSpPr>
        <a:xfrm>
          <a:off x="15501938" y="2644888"/>
          <a:ext cx="2871107" cy="2391456"/>
          <a:chOff x="12970327" y="3145972"/>
          <a:chExt cx="2843893" cy="2544536"/>
        </a:xfrm>
      </xdr:grpSpPr>
      <xdr:sp macro="" textlink="">
        <xdr:nvSpPr>
          <xdr:cNvPr id="162" name="Hexagon 161">
            <a:extLst>
              <a:ext uri="{FF2B5EF4-FFF2-40B4-BE49-F238E27FC236}">
                <a16:creationId xmlns:a16="http://schemas.microsoft.com/office/drawing/2014/main" xmlns="" id="{00000000-0008-0000-0000-0000A2000000}"/>
              </a:ext>
            </a:extLst>
          </xdr:cNvPr>
          <xdr:cNvSpPr/>
        </xdr:nvSpPr>
        <xdr:spPr>
          <a:xfrm>
            <a:off x="12970327" y="3145972"/>
            <a:ext cx="2843893" cy="2544536"/>
          </a:xfrm>
          <a:prstGeom prst="hexagon">
            <a:avLst/>
          </a:prstGeom>
          <a:noFill/>
          <a:ln w="50800">
            <a:solidFill>
              <a:schemeClr val="tx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sp macro="" textlink="">
        <xdr:nvSpPr>
          <xdr:cNvPr id="163" name="Hexagon 162">
            <a:extLst>
              <a:ext uri="{FF2B5EF4-FFF2-40B4-BE49-F238E27FC236}">
                <a16:creationId xmlns:a16="http://schemas.microsoft.com/office/drawing/2014/main" xmlns="" id="{00000000-0008-0000-0000-0000A3000000}"/>
              </a:ext>
            </a:extLst>
          </xdr:cNvPr>
          <xdr:cNvSpPr/>
        </xdr:nvSpPr>
        <xdr:spPr>
          <a:xfrm rot="5400000">
            <a:off x="13677900" y="3839944"/>
            <a:ext cx="1387928" cy="1279071"/>
          </a:xfrm>
          <a:prstGeom prst="hexagon">
            <a:avLst/>
          </a:prstGeom>
          <a:noFill/>
          <a:ln w="50800">
            <a:solidFill>
              <a:schemeClr val="tx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cxnSp macro="">
        <xdr:nvCxnSpPr>
          <xdr:cNvPr id="164" name="Straight Connector 163">
            <a:extLst>
              <a:ext uri="{FF2B5EF4-FFF2-40B4-BE49-F238E27FC236}">
                <a16:creationId xmlns:a16="http://schemas.microsoft.com/office/drawing/2014/main" xmlns="" id="{00000000-0008-0000-0000-0000A4000000}"/>
              </a:ext>
            </a:extLst>
          </xdr:cNvPr>
          <xdr:cNvCxnSpPr>
            <a:stCxn id="163" idx="3"/>
          </xdr:cNvCxnSpPr>
        </xdr:nvCxnSpPr>
        <xdr:spPr>
          <a:xfrm flipV="1">
            <a:off x="14371864" y="3173186"/>
            <a:ext cx="13607" cy="612330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5" name="Straight Connector 164">
            <a:extLst>
              <a:ext uri="{FF2B5EF4-FFF2-40B4-BE49-F238E27FC236}">
                <a16:creationId xmlns:a16="http://schemas.microsoft.com/office/drawing/2014/main" xmlns="" id="{00000000-0008-0000-0000-0000A5000000}"/>
              </a:ext>
            </a:extLst>
          </xdr:cNvPr>
          <xdr:cNvCxnSpPr>
            <a:stCxn id="163" idx="2"/>
          </xdr:cNvCxnSpPr>
        </xdr:nvCxnSpPr>
        <xdr:spPr>
          <a:xfrm flipH="1" flipV="1">
            <a:off x="13242471" y="3799115"/>
            <a:ext cx="489858" cy="306169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6" name="Straight Connector 165">
            <a:extLst>
              <a:ext uri="{FF2B5EF4-FFF2-40B4-BE49-F238E27FC236}">
                <a16:creationId xmlns:a16="http://schemas.microsoft.com/office/drawing/2014/main" xmlns="" id="{00000000-0008-0000-0000-0000A6000000}"/>
              </a:ext>
            </a:extLst>
          </xdr:cNvPr>
          <xdr:cNvCxnSpPr>
            <a:stCxn id="163" idx="1"/>
          </xdr:cNvCxnSpPr>
        </xdr:nvCxnSpPr>
        <xdr:spPr>
          <a:xfrm flipH="1">
            <a:off x="13310507" y="4853676"/>
            <a:ext cx="421822" cy="238117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7" name="Straight Connector 166">
            <a:extLst>
              <a:ext uri="{FF2B5EF4-FFF2-40B4-BE49-F238E27FC236}">
                <a16:creationId xmlns:a16="http://schemas.microsoft.com/office/drawing/2014/main" xmlns="" id="{00000000-0008-0000-0000-0000A7000000}"/>
              </a:ext>
            </a:extLst>
          </xdr:cNvPr>
          <xdr:cNvCxnSpPr>
            <a:stCxn id="163" idx="5"/>
          </xdr:cNvCxnSpPr>
        </xdr:nvCxnSpPr>
        <xdr:spPr>
          <a:xfrm>
            <a:off x="15011400" y="4853676"/>
            <a:ext cx="435428" cy="292546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8" name="Straight Connector 167">
            <a:extLst>
              <a:ext uri="{FF2B5EF4-FFF2-40B4-BE49-F238E27FC236}">
                <a16:creationId xmlns:a16="http://schemas.microsoft.com/office/drawing/2014/main" xmlns="" id="{00000000-0008-0000-0000-0000A8000000}"/>
              </a:ext>
            </a:extLst>
          </xdr:cNvPr>
          <xdr:cNvCxnSpPr>
            <a:stCxn id="163" idx="4"/>
          </xdr:cNvCxnSpPr>
        </xdr:nvCxnSpPr>
        <xdr:spPr>
          <a:xfrm flipV="1">
            <a:off x="15011400" y="3826329"/>
            <a:ext cx="503464" cy="278955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9" name="Straight Connector 168">
            <a:extLst>
              <a:ext uri="{FF2B5EF4-FFF2-40B4-BE49-F238E27FC236}">
                <a16:creationId xmlns:a16="http://schemas.microsoft.com/office/drawing/2014/main" xmlns="" id="{00000000-0008-0000-0000-0000A9000000}"/>
              </a:ext>
            </a:extLst>
          </xdr:cNvPr>
          <xdr:cNvCxnSpPr/>
        </xdr:nvCxnSpPr>
        <xdr:spPr>
          <a:xfrm>
            <a:off x="14072507" y="3921579"/>
            <a:ext cx="299357" cy="557893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0" name="Straight Connector 169">
            <a:extLst>
              <a:ext uri="{FF2B5EF4-FFF2-40B4-BE49-F238E27FC236}">
                <a16:creationId xmlns:a16="http://schemas.microsoft.com/office/drawing/2014/main" xmlns="" id="{00000000-0008-0000-0000-0000AA000000}"/>
              </a:ext>
            </a:extLst>
          </xdr:cNvPr>
          <xdr:cNvCxnSpPr/>
        </xdr:nvCxnSpPr>
        <xdr:spPr>
          <a:xfrm flipV="1">
            <a:off x="14072507" y="4425043"/>
            <a:ext cx="312964" cy="598717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1" name="Straight Connector 170">
            <a:extLst>
              <a:ext uri="{FF2B5EF4-FFF2-40B4-BE49-F238E27FC236}">
                <a16:creationId xmlns:a16="http://schemas.microsoft.com/office/drawing/2014/main" xmlns="" id="{00000000-0008-0000-0000-0000AB000000}"/>
              </a:ext>
            </a:extLst>
          </xdr:cNvPr>
          <xdr:cNvCxnSpPr/>
        </xdr:nvCxnSpPr>
        <xdr:spPr>
          <a:xfrm flipH="1" flipV="1">
            <a:off x="14358260" y="4465865"/>
            <a:ext cx="664026" cy="24492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2" name="Straight Connector 171">
            <a:extLst>
              <a:ext uri="{FF2B5EF4-FFF2-40B4-BE49-F238E27FC236}">
                <a16:creationId xmlns:a16="http://schemas.microsoft.com/office/drawing/2014/main" xmlns="" id="{00000000-0008-0000-0000-0000AC000000}"/>
              </a:ext>
            </a:extLst>
          </xdr:cNvPr>
          <xdr:cNvCxnSpPr/>
        </xdr:nvCxnSpPr>
        <xdr:spPr>
          <a:xfrm>
            <a:off x="14385472" y="5173443"/>
            <a:ext cx="0" cy="517064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123825</xdr:rowOff>
        </xdr:from>
        <xdr:to>
          <xdr:col>4</xdr:col>
          <xdr:colOff>85725</xdr:colOff>
          <xdr:row>24</xdr:row>
          <xdr:rowOff>142875</xdr:rowOff>
        </xdr:to>
        <xdr:sp macro="" textlink="">
          <xdr:nvSpPr>
            <xdr:cNvPr id="18440" name="Button 8" hidden="1">
              <a:extLst>
                <a:ext uri="{63B3BB69-23CF-44E3-9099-C40C66FF867C}">
                  <a14:compatExt spid="_x0000_s18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DIY Export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117475</xdr:colOff>
      <xdr:row>22</xdr:row>
      <xdr:rowOff>65542</xdr:rowOff>
    </xdr:from>
    <xdr:to>
      <xdr:col>4</xdr:col>
      <xdr:colOff>180975</xdr:colOff>
      <xdr:row>25</xdr:row>
      <xdr:rowOff>55563</xdr:rowOff>
    </xdr:to>
    <xdr:sp macro="" textlink="">
      <xdr:nvSpPr>
        <xdr:cNvPr id="35" name="Rounded Rectangle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296069" y="3768386"/>
          <a:ext cx="932656" cy="490083"/>
        </a:xfrm>
        <a:prstGeom prst="roundRect">
          <a:avLst/>
        </a:prstGeom>
        <a:noFill/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5</xdr:row>
          <xdr:rowOff>114300</xdr:rowOff>
        </xdr:from>
        <xdr:to>
          <xdr:col>4</xdr:col>
          <xdr:colOff>171450</xdr:colOff>
          <xdr:row>7</xdr:row>
          <xdr:rowOff>133350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Blank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156481</xdr:colOff>
      <xdr:row>5</xdr:row>
      <xdr:rowOff>51028</xdr:rowOff>
    </xdr:from>
    <xdr:to>
      <xdr:col>4</xdr:col>
      <xdr:colOff>319768</xdr:colOff>
      <xdr:row>8</xdr:row>
      <xdr:rowOff>51027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5075" y="908278"/>
          <a:ext cx="1032443" cy="500062"/>
        </a:xfrm>
        <a:prstGeom prst="roundRect">
          <a:avLst/>
        </a:prstGeom>
        <a:noFill/>
        <a:ln w="381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11</xdr:col>
      <xdr:colOff>6804</xdr:colOff>
      <xdr:row>38</xdr:row>
      <xdr:rowOff>137773</xdr:rowOff>
    </xdr:from>
    <xdr:to>
      <xdr:col>73</xdr:col>
      <xdr:colOff>89990</xdr:colOff>
      <xdr:row>39</xdr:row>
      <xdr:rowOff>76089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9004" y="6748123"/>
          <a:ext cx="5988686" cy="271691"/>
        </a:xfrm>
        <a:prstGeom prst="rect">
          <a:avLst/>
        </a:prstGeom>
      </xdr:spPr>
    </xdr:pic>
    <xdr:clientData/>
  </xdr:twoCellAnchor>
  <xdr:oneCellAnchor>
    <xdr:from>
      <xdr:col>11</xdr:col>
      <xdr:colOff>32542</xdr:colOff>
      <xdr:row>40</xdr:row>
      <xdr:rowOff>173870</xdr:rowOff>
    </xdr:from>
    <xdr:ext cx="3603617" cy="262927"/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742" y="7165220"/>
          <a:ext cx="3603617" cy="262927"/>
        </a:xfrm>
        <a:prstGeom prst="rect">
          <a:avLst/>
        </a:prstGeom>
      </xdr:spPr>
    </xdr:pic>
    <xdr:clientData/>
  </xdr:oneCellAnchor>
  <xdr:twoCellAnchor>
    <xdr:from>
      <xdr:col>84</xdr:col>
      <xdr:colOff>163285</xdr:colOff>
      <xdr:row>0</xdr:row>
      <xdr:rowOff>95250</xdr:rowOff>
    </xdr:from>
    <xdr:to>
      <xdr:col>100</xdr:col>
      <xdr:colOff>176891</xdr:colOff>
      <xdr:row>14</xdr:row>
      <xdr:rowOff>136072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GrpSpPr/>
      </xdr:nvGrpSpPr>
      <xdr:grpSpPr>
        <a:xfrm>
          <a:off x="15820004" y="95250"/>
          <a:ext cx="2871106" cy="2398260"/>
          <a:chOff x="12970327" y="3145972"/>
          <a:chExt cx="2843893" cy="2544536"/>
        </a:xfrm>
      </xdr:grpSpPr>
      <xdr:sp macro="" textlink="">
        <xdr:nvSpPr>
          <xdr:cNvPr id="11" name="Hexagon 10">
            <a:extLst>
              <a:ext uri="{FF2B5EF4-FFF2-40B4-BE49-F238E27FC236}">
                <a16:creationId xmlns:a16="http://schemas.microsoft.com/office/drawing/2014/main" xmlns="" id="{00000000-0008-0000-0100-00000B000000}"/>
              </a:ext>
            </a:extLst>
          </xdr:cNvPr>
          <xdr:cNvSpPr/>
        </xdr:nvSpPr>
        <xdr:spPr>
          <a:xfrm>
            <a:off x="12970327" y="3145972"/>
            <a:ext cx="2843893" cy="2544536"/>
          </a:xfrm>
          <a:prstGeom prst="hexagon">
            <a:avLst/>
          </a:prstGeom>
          <a:noFill/>
          <a:ln w="50800"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endParaRPr>
          </a:p>
        </xdr:txBody>
      </xdr:sp>
      <xdr:sp macro="" textlink="">
        <xdr:nvSpPr>
          <xdr:cNvPr id="12" name="Hexagon 11">
            <a:extLst>
              <a:ext uri="{FF2B5EF4-FFF2-40B4-BE49-F238E27FC236}">
                <a16:creationId xmlns:a16="http://schemas.microsoft.com/office/drawing/2014/main" xmlns="" id="{00000000-0008-0000-0100-00000C000000}"/>
              </a:ext>
            </a:extLst>
          </xdr:cNvPr>
          <xdr:cNvSpPr/>
        </xdr:nvSpPr>
        <xdr:spPr>
          <a:xfrm rot="5400000">
            <a:off x="13677900" y="3839944"/>
            <a:ext cx="1387928" cy="1279071"/>
          </a:xfrm>
          <a:prstGeom prst="hexagon">
            <a:avLst/>
          </a:prstGeom>
          <a:noFill/>
          <a:ln w="50800"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endParaRPr>
          </a:p>
        </xdr:txBody>
      </xdr:sp>
      <xdr:cxnSp macro="">
        <xdr:nvCxnSpPr>
          <xdr:cNvPr id="13" name="Straight Connector 12">
            <a:extLst>
              <a:ext uri="{FF2B5EF4-FFF2-40B4-BE49-F238E27FC236}">
                <a16:creationId xmlns:a16="http://schemas.microsoft.com/office/drawing/2014/main" xmlns="" id="{00000000-0008-0000-0100-00000D000000}"/>
              </a:ext>
            </a:extLst>
          </xdr:cNvPr>
          <xdr:cNvCxnSpPr>
            <a:stCxn id="12" idx="3"/>
          </xdr:cNvCxnSpPr>
        </xdr:nvCxnSpPr>
        <xdr:spPr>
          <a:xfrm flipV="1">
            <a:off x="14371864" y="3173186"/>
            <a:ext cx="13607" cy="612330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xmlns="" id="{00000000-0008-0000-0100-00000E000000}"/>
              </a:ext>
            </a:extLst>
          </xdr:cNvPr>
          <xdr:cNvCxnSpPr>
            <a:stCxn id="12" idx="2"/>
          </xdr:cNvCxnSpPr>
        </xdr:nvCxnSpPr>
        <xdr:spPr>
          <a:xfrm flipH="1" flipV="1">
            <a:off x="13242471" y="3799115"/>
            <a:ext cx="489858" cy="306169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Straight Connector 14">
            <a:extLst>
              <a:ext uri="{FF2B5EF4-FFF2-40B4-BE49-F238E27FC236}">
                <a16:creationId xmlns:a16="http://schemas.microsoft.com/office/drawing/2014/main" xmlns="" id="{00000000-0008-0000-0100-00000F000000}"/>
              </a:ext>
            </a:extLst>
          </xdr:cNvPr>
          <xdr:cNvCxnSpPr>
            <a:stCxn id="12" idx="1"/>
          </xdr:cNvCxnSpPr>
        </xdr:nvCxnSpPr>
        <xdr:spPr>
          <a:xfrm flipH="1">
            <a:off x="13310507" y="4853676"/>
            <a:ext cx="421822" cy="238117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Straight Connector 15">
            <a:extLst>
              <a:ext uri="{FF2B5EF4-FFF2-40B4-BE49-F238E27FC236}">
                <a16:creationId xmlns:a16="http://schemas.microsoft.com/office/drawing/2014/main" xmlns="" id="{00000000-0008-0000-0100-000010000000}"/>
              </a:ext>
            </a:extLst>
          </xdr:cNvPr>
          <xdr:cNvCxnSpPr>
            <a:stCxn id="12" idx="5"/>
          </xdr:cNvCxnSpPr>
        </xdr:nvCxnSpPr>
        <xdr:spPr>
          <a:xfrm>
            <a:off x="15011400" y="4853676"/>
            <a:ext cx="435428" cy="292546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Straight Connector 16">
            <a:extLst>
              <a:ext uri="{FF2B5EF4-FFF2-40B4-BE49-F238E27FC236}">
                <a16:creationId xmlns:a16="http://schemas.microsoft.com/office/drawing/2014/main" xmlns="" id="{00000000-0008-0000-0100-000011000000}"/>
              </a:ext>
            </a:extLst>
          </xdr:cNvPr>
          <xdr:cNvCxnSpPr>
            <a:stCxn id="12" idx="4"/>
          </xdr:cNvCxnSpPr>
        </xdr:nvCxnSpPr>
        <xdr:spPr>
          <a:xfrm flipV="1">
            <a:off x="15011400" y="3826329"/>
            <a:ext cx="503464" cy="278955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Straight Connector 17">
            <a:extLst>
              <a:ext uri="{FF2B5EF4-FFF2-40B4-BE49-F238E27FC236}">
                <a16:creationId xmlns:a16="http://schemas.microsoft.com/office/drawing/2014/main" xmlns="" id="{00000000-0008-0000-0100-000012000000}"/>
              </a:ext>
            </a:extLst>
          </xdr:cNvPr>
          <xdr:cNvCxnSpPr/>
        </xdr:nvCxnSpPr>
        <xdr:spPr>
          <a:xfrm>
            <a:off x="14072507" y="3921579"/>
            <a:ext cx="299357" cy="557893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Straight Connector 18">
            <a:extLst>
              <a:ext uri="{FF2B5EF4-FFF2-40B4-BE49-F238E27FC236}">
                <a16:creationId xmlns:a16="http://schemas.microsoft.com/office/drawing/2014/main" xmlns="" id="{00000000-0008-0000-0100-000013000000}"/>
              </a:ext>
            </a:extLst>
          </xdr:cNvPr>
          <xdr:cNvCxnSpPr/>
        </xdr:nvCxnSpPr>
        <xdr:spPr>
          <a:xfrm flipV="1">
            <a:off x="14072507" y="4425043"/>
            <a:ext cx="312964" cy="598717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Straight Connector 19">
            <a:extLst>
              <a:ext uri="{FF2B5EF4-FFF2-40B4-BE49-F238E27FC236}">
                <a16:creationId xmlns:a16="http://schemas.microsoft.com/office/drawing/2014/main" xmlns="" id="{00000000-0008-0000-0100-000014000000}"/>
              </a:ext>
            </a:extLst>
          </xdr:cNvPr>
          <xdr:cNvCxnSpPr/>
        </xdr:nvCxnSpPr>
        <xdr:spPr>
          <a:xfrm flipH="1" flipV="1">
            <a:off x="14358260" y="4465865"/>
            <a:ext cx="664026" cy="24492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Straight Connector 20">
            <a:extLst>
              <a:ext uri="{FF2B5EF4-FFF2-40B4-BE49-F238E27FC236}">
                <a16:creationId xmlns:a16="http://schemas.microsoft.com/office/drawing/2014/main" xmlns="" id="{00000000-0008-0000-0100-000015000000}"/>
              </a:ext>
            </a:extLst>
          </xdr:cNvPr>
          <xdr:cNvCxnSpPr/>
        </xdr:nvCxnSpPr>
        <xdr:spPr>
          <a:xfrm>
            <a:off x="14385472" y="5173443"/>
            <a:ext cx="0" cy="517064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85</xdr:col>
      <xdr:colOff>0</xdr:colOff>
      <xdr:row>15</xdr:row>
      <xdr:rowOff>108857</xdr:rowOff>
    </xdr:from>
    <xdr:to>
      <xdr:col>101</xdr:col>
      <xdr:colOff>13607</xdr:colOff>
      <xdr:row>30</xdr:row>
      <xdr:rowOff>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GrpSpPr/>
      </xdr:nvGrpSpPr>
      <xdr:grpSpPr>
        <a:xfrm>
          <a:off x="15835313" y="2632982"/>
          <a:ext cx="2871107" cy="2391456"/>
          <a:chOff x="12970327" y="3145972"/>
          <a:chExt cx="2843893" cy="2544536"/>
        </a:xfrm>
      </xdr:grpSpPr>
      <xdr:sp macro="" textlink="">
        <xdr:nvSpPr>
          <xdr:cNvPr id="23" name="Hexagon 22">
            <a:extLst>
              <a:ext uri="{FF2B5EF4-FFF2-40B4-BE49-F238E27FC236}">
                <a16:creationId xmlns:a16="http://schemas.microsoft.com/office/drawing/2014/main" xmlns="" id="{00000000-0008-0000-0100-000017000000}"/>
              </a:ext>
            </a:extLst>
          </xdr:cNvPr>
          <xdr:cNvSpPr/>
        </xdr:nvSpPr>
        <xdr:spPr>
          <a:xfrm>
            <a:off x="12970327" y="3145972"/>
            <a:ext cx="2843893" cy="2544536"/>
          </a:xfrm>
          <a:prstGeom prst="hexagon">
            <a:avLst/>
          </a:prstGeom>
          <a:noFill/>
          <a:ln w="50800">
            <a:solidFill>
              <a:schemeClr val="tx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sp macro="" textlink="">
        <xdr:nvSpPr>
          <xdr:cNvPr id="24" name="Hexagon 23">
            <a:extLst>
              <a:ext uri="{FF2B5EF4-FFF2-40B4-BE49-F238E27FC236}">
                <a16:creationId xmlns:a16="http://schemas.microsoft.com/office/drawing/2014/main" xmlns="" id="{00000000-0008-0000-0100-000018000000}"/>
              </a:ext>
            </a:extLst>
          </xdr:cNvPr>
          <xdr:cNvSpPr/>
        </xdr:nvSpPr>
        <xdr:spPr>
          <a:xfrm rot="5400000">
            <a:off x="13677900" y="3839944"/>
            <a:ext cx="1387928" cy="1279071"/>
          </a:xfrm>
          <a:prstGeom prst="hexagon">
            <a:avLst/>
          </a:prstGeom>
          <a:noFill/>
          <a:ln w="50800">
            <a:solidFill>
              <a:schemeClr val="tx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cxnSp macro="">
        <xdr:nvCxnSpPr>
          <xdr:cNvPr id="25" name="Straight Connector 24">
            <a:extLst>
              <a:ext uri="{FF2B5EF4-FFF2-40B4-BE49-F238E27FC236}">
                <a16:creationId xmlns:a16="http://schemas.microsoft.com/office/drawing/2014/main" xmlns="" id="{00000000-0008-0000-0100-000019000000}"/>
              </a:ext>
            </a:extLst>
          </xdr:cNvPr>
          <xdr:cNvCxnSpPr>
            <a:stCxn id="24" idx="3"/>
          </xdr:cNvCxnSpPr>
        </xdr:nvCxnSpPr>
        <xdr:spPr>
          <a:xfrm flipV="1">
            <a:off x="14371864" y="3173186"/>
            <a:ext cx="13607" cy="612330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Straight Connector 25">
            <a:extLst>
              <a:ext uri="{FF2B5EF4-FFF2-40B4-BE49-F238E27FC236}">
                <a16:creationId xmlns:a16="http://schemas.microsoft.com/office/drawing/2014/main" xmlns="" id="{00000000-0008-0000-0100-00001A000000}"/>
              </a:ext>
            </a:extLst>
          </xdr:cNvPr>
          <xdr:cNvCxnSpPr>
            <a:stCxn id="24" idx="2"/>
          </xdr:cNvCxnSpPr>
        </xdr:nvCxnSpPr>
        <xdr:spPr>
          <a:xfrm flipH="1" flipV="1">
            <a:off x="13242471" y="3799115"/>
            <a:ext cx="489858" cy="306169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Straight Connector 26">
            <a:extLst>
              <a:ext uri="{FF2B5EF4-FFF2-40B4-BE49-F238E27FC236}">
                <a16:creationId xmlns:a16="http://schemas.microsoft.com/office/drawing/2014/main" xmlns="" id="{00000000-0008-0000-0100-00001B000000}"/>
              </a:ext>
            </a:extLst>
          </xdr:cNvPr>
          <xdr:cNvCxnSpPr>
            <a:stCxn id="24" idx="1"/>
          </xdr:cNvCxnSpPr>
        </xdr:nvCxnSpPr>
        <xdr:spPr>
          <a:xfrm flipH="1">
            <a:off x="13310507" y="4853676"/>
            <a:ext cx="421822" cy="238117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Straight Connector 27">
            <a:extLst>
              <a:ext uri="{FF2B5EF4-FFF2-40B4-BE49-F238E27FC236}">
                <a16:creationId xmlns:a16="http://schemas.microsoft.com/office/drawing/2014/main" xmlns="" id="{00000000-0008-0000-0100-00001C000000}"/>
              </a:ext>
            </a:extLst>
          </xdr:cNvPr>
          <xdr:cNvCxnSpPr>
            <a:stCxn id="24" idx="5"/>
          </xdr:cNvCxnSpPr>
        </xdr:nvCxnSpPr>
        <xdr:spPr>
          <a:xfrm>
            <a:off x="15011400" y="4853676"/>
            <a:ext cx="435428" cy="292546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Straight Connector 28">
            <a:extLst>
              <a:ext uri="{FF2B5EF4-FFF2-40B4-BE49-F238E27FC236}">
                <a16:creationId xmlns:a16="http://schemas.microsoft.com/office/drawing/2014/main" xmlns="" id="{00000000-0008-0000-0100-00001D000000}"/>
              </a:ext>
            </a:extLst>
          </xdr:cNvPr>
          <xdr:cNvCxnSpPr>
            <a:stCxn id="24" idx="4"/>
          </xdr:cNvCxnSpPr>
        </xdr:nvCxnSpPr>
        <xdr:spPr>
          <a:xfrm flipV="1">
            <a:off x="15011400" y="3826329"/>
            <a:ext cx="503464" cy="278955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Straight Connector 29">
            <a:extLst>
              <a:ext uri="{FF2B5EF4-FFF2-40B4-BE49-F238E27FC236}">
                <a16:creationId xmlns:a16="http://schemas.microsoft.com/office/drawing/2014/main" xmlns="" id="{00000000-0008-0000-0100-00001E000000}"/>
              </a:ext>
            </a:extLst>
          </xdr:cNvPr>
          <xdr:cNvCxnSpPr/>
        </xdr:nvCxnSpPr>
        <xdr:spPr>
          <a:xfrm>
            <a:off x="14072507" y="3921579"/>
            <a:ext cx="299357" cy="557893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Straight Connector 30">
            <a:extLst>
              <a:ext uri="{FF2B5EF4-FFF2-40B4-BE49-F238E27FC236}">
                <a16:creationId xmlns:a16="http://schemas.microsoft.com/office/drawing/2014/main" xmlns="" id="{00000000-0008-0000-0100-00001F000000}"/>
              </a:ext>
            </a:extLst>
          </xdr:cNvPr>
          <xdr:cNvCxnSpPr/>
        </xdr:nvCxnSpPr>
        <xdr:spPr>
          <a:xfrm flipV="1">
            <a:off x="14072507" y="4425043"/>
            <a:ext cx="312964" cy="598717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Straight Connector 31">
            <a:extLst>
              <a:ext uri="{FF2B5EF4-FFF2-40B4-BE49-F238E27FC236}">
                <a16:creationId xmlns:a16="http://schemas.microsoft.com/office/drawing/2014/main" xmlns="" id="{00000000-0008-0000-0100-000020000000}"/>
              </a:ext>
            </a:extLst>
          </xdr:cNvPr>
          <xdr:cNvCxnSpPr/>
        </xdr:nvCxnSpPr>
        <xdr:spPr>
          <a:xfrm flipH="1" flipV="1">
            <a:off x="14358260" y="4465865"/>
            <a:ext cx="664026" cy="24492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Straight Connector 32">
            <a:extLst>
              <a:ext uri="{FF2B5EF4-FFF2-40B4-BE49-F238E27FC236}">
                <a16:creationId xmlns:a16="http://schemas.microsoft.com/office/drawing/2014/main" xmlns="" id="{00000000-0008-0000-0100-000021000000}"/>
              </a:ext>
            </a:extLst>
          </xdr:cNvPr>
          <xdr:cNvCxnSpPr/>
        </xdr:nvCxnSpPr>
        <xdr:spPr>
          <a:xfrm>
            <a:off x="14385472" y="5173443"/>
            <a:ext cx="0" cy="517064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166687</xdr:colOff>
      <xdr:row>10</xdr:row>
      <xdr:rowOff>142874</xdr:rowOff>
    </xdr:from>
    <xdr:to>
      <xdr:col>4</xdr:col>
      <xdr:colOff>309562</xdr:colOff>
      <xdr:row>13</xdr:row>
      <xdr:rowOff>154781</xdr:rowOff>
    </xdr:to>
    <xdr:sp macro="" textlink="">
      <xdr:nvSpPr>
        <xdr:cNvPr id="34" name="Rounded Rectangle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345281" y="1833562"/>
          <a:ext cx="1012031" cy="511969"/>
        </a:xfrm>
        <a:prstGeom prst="roundRect">
          <a:avLst/>
        </a:prstGeom>
        <a:noFill/>
        <a:ln w="3810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11</xdr:row>
          <xdr:rowOff>57150</xdr:rowOff>
        </xdr:from>
        <xdr:to>
          <xdr:col>4</xdr:col>
          <xdr:colOff>171450</xdr:colOff>
          <xdr:row>13</xdr:row>
          <xdr:rowOff>76200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SnapMap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</xdr:col>
          <xdr:colOff>161925</xdr:colOff>
          <xdr:row>32</xdr:row>
          <xdr:rowOff>104775</xdr:rowOff>
        </xdr:from>
        <xdr:to>
          <xdr:col>81</xdr:col>
          <xdr:colOff>723900</xdr:colOff>
          <xdr:row>34</xdr:row>
          <xdr:rowOff>66675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 Encounters</a:t>
              </a:r>
            </a:p>
          </xdr:txBody>
        </xdr:sp>
        <xdr:clientData fPrintsWithSheet="0"/>
      </xdr:twoCellAnchor>
    </mc:Choice>
    <mc:Fallback/>
  </mc:AlternateContent>
  <xdr:twoCellAnchor>
    <xdr:from>
      <xdr:col>77</xdr:col>
      <xdr:colOff>83346</xdr:colOff>
      <xdr:row>32</xdr:row>
      <xdr:rowOff>48305</xdr:rowOff>
    </xdr:from>
    <xdr:to>
      <xdr:col>81</xdr:col>
      <xdr:colOff>714374</xdr:colOff>
      <xdr:row>34</xdr:row>
      <xdr:rowOff>71438</xdr:rowOff>
    </xdr:to>
    <xdr:sp macro="" textlink="">
      <xdr:nvSpPr>
        <xdr:cNvPr id="35" name="Rounded Rectangle 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8953502" y="5406118"/>
          <a:ext cx="1595435" cy="356508"/>
        </a:xfrm>
        <a:prstGeom prst="roundRect">
          <a:avLst/>
        </a:prstGeom>
        <a:noFill/>
        <a:ln w="3810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11</xdr:row>
          <xdr:rowOff>19050</xdr:rowOff>
        </xdr:from>
        <xdr:to>
          <xdr:col>4</xdr:col>
          <xdr:colOff>123825</xdr:colOff>
          <xdr:row>13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 Map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108856</xdr:colOff>
      <xdr:row>10</xdr:row>
      <xdr:rowOff>122465</xdr:rowOff>
    </xdr:from>
    <xdr:to>
      <xdr:col>4</xdr:col>
      <xdr:colOff>272143</xdr:colOff>
      <xdr:row>13</xdr:row>
      <xdr:rowOff>122465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285749" y="2054679"/>
          <a:ext cx="1034144" cy="571500"/>
        </a:xfrm>
        <a:prstGeom prst="roundRect">
          <a:avLst/>
        </a:prstGeom>
        <a:noFill/>
        <a:ln w="381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13</xdr:col>
      <xdr:colOff>158748</xdr:colOff>
      <xdr:row>40</xdr:row>
      <xdr:rowOff>173870</xdr:rowOff>
    </xdr:from>
    <xdr:to>
      <xdr:col>30</xdr:col>
      <xdr:colOff>187315</xdr:colOff>
      <xdr:row>42</xdr:row>
      <xdr:rowOff>55797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6748" y="7875513"/>
          <a:ext cx="3584567" cy="262927"/>
        </a:xfrm>
        <a:prstGeom prst="rect">
          <a:avLst/>
        </a:prstGeom>
      </xdr:spPr>
    </xdr:pic>
    <xdr:clientData/>
  </xdr:twoCellAnchor>
  <xdr:twoCellAnchor editAs="oneCell">
    <xdr:from>
      <xdr:col>6</xdr:col>
      <xdr:colOff>149679</xdr:colOff>
      <xdr:row>38</xdr:row>
      <xdr:rowOff>149679</xdr:rowOff>
    </xdr:from>
    <xdr:to>
      <xdr:col>36</xdr:col>
      <xdr:colOff>100437</xdr:colOff>
      <xdr:row>40</xdr:row>
      <xdr:rowOff>40370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7470322"/>
          <a:ext cx="6231362" cy="271691"/>
        </a:xfrm>
        <a:prstGeom prst="rect">
          <a:avLst/>
        </a:prstGeom>
      </xdr:spPr>
    </xdr:pic>
    <xdr:clientData/>
  </xdr:twoCellAnchor>
  <xdr:twoCellAnchor>
    <xdr:from>
      <xdr:col>51</xdr:col>
      <xdr:colOff>2718</xdr:colOff>
      <xdr:row>16</xdr:row>
      <xdr:rowOff>16329</xdr:rowOff>
    </xdr:from>
    <xdr:to>
      <xdr:col>65</xdr:col>
      <xdr:colOff>288468</xdr:colOff>
      <xdr:row>29</xdr:row>
      <xdr:rowOff>84365</xdr:rowOff>
    </xdr:to>
    <xdr:grpSp>
      <xdr:nvGrpSpPr>
        <xdr:cNvPr id="1040" name="Group 1039">
          <a:extLst>
            <a:ext uri="{FF2B5EF4-FFF2-40B4-BE49-F238E27FC236}">
              <a16:creationId xmlns:a16="http://schemas.microsoft.com/office/drawing/2014/main" xmlns="" id="{00000000-0008-0000-0200-000010040000}"/>
            </a:ext>
          </a:extLst>
        </xdr:cNvPr>
        <xdr:cNvGrpSpPr/>
      </xdr:nvGrpSpPr>
      <xdr:grpSpPr>
        <a:xfrm>
          <a:off x="16222432" y="3118758"/>
          <a:ext cx="2843893" cy="2544536"/>
          <a:chOff x="12970327" y="3145972"/>
          <a:chExt cx="2843893" cy="2544536"/>
        </a:xfrm>
      </xdr:grpSpPr>
      <xdr:sp macro="" textlink="">
        <xdr:nvSpPr>
          <xdr:cNvPr id="45" name="Hexagon 44">
            <a:extLst>
              <a:ext uri="{FF2B5EF4-FFF2-40B4-BE49-F238E27FC236}">
                <a16:creationId xmlns:a16="http://schemas.microsoft.com/office/drawing/2014/main" xmlns="" id="{00000000-0008-0000-0200-00002D000000}"/>
              </a:ext>
            </a:extLst>
          </xdr:cNvPr>
          <xdr:cNvSpPr/>
        </xdr:nvSpPr>
        <xdr:spPr>
          <a:xfrm>
            <a:off x="12970327" y="3145972"/>
            <a:ext cx="2843893" cy="2544536"/>
          </a:xfrm>
          <a:prstGeom prst="hexagon">
            <a:avLst/>
          </a:prstGeom>
          <a:noFill/>
          <a:ln w="50800">
            <a:solidFill>
              <a:schemeClr val="tx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sp macro="" textlink="">
        <xdr:nvSpPr>
          <xdr:cNvPr id="46" name="Hexagon 45">
            <a:extLst>
              <a:ext uri="{FF2B5EF4-FFF2-40B4-BE49-F238E27FC236}">
                <a16:creationId xmlns:a16="http://schemas.microsoft.com/office/drawing/2014/main" xmlns="" id="{00000000-0008-0000-0200-00002E000000}"/>
              </a:ext>
            </a:extLst>
          </xdr:cNvPr>
          <xdr:cNvSpPr/>
        </xdr:nvSpPr>
        <xdr:spPr>
          <a:xfrm rot="5400000">
            <a:off x="13677900" y="3839944"/>
            <a:ext cx="1387928" cy="1279071"/>
          </a:xfrm>
          <a:prstGeom prst="hexagon">
            <a:avLst/>
          </a:prstGeom>
          <a:noFill/>
          <a:ln w="50800">
            <a:solidFill>
              <a:schemeClr val="tx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cxnSp macro="">
        <xdr:nvCxnSpPr>
          <xdr:cNvPr id="47" name="Straight Connector 46">
            <a:extLst>
              <a:ext uri="{FF2B5EF4-FFF2-40B4-BE49-F238E27FC236}">
                <a16:creationId xmlns:a16="http://schemas.microsoft.com/office/drawing/2014/main" xmlns="" id="{00000000-0008-0000-0200-00002F000000}"/>
              </a:ext>
            </a:extLst>
          </xdr:cNvPr>
          <xdr:cNvCxnSpPr>
            <a:stCxn id="46" idx="3"/>
          </xdr:cNvCxnSpPr>
        </xdr:nvCxnSpPr>
        <xdr:spPr>
          <a:xfrm flipV="1">
            <a:off x="14371864" y="3173186"/>
            <a:ext cx="13607" cy="612330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8" name="Straight Connector 47">
            <a:extLst>
              <a:ext uri="{FF2B5EF4-FFF2-40B4-BE49-F238E27FC236}">
                <a16:creationId xmlns:a16="http://schemas.microsoft.com/office/drawing/2014/main" xmlns="" id="{00000000-0008-0000-0200-000030000000}"/>
              </a:ext>
            </a:extLst>
          </xdr:cNvPr>
          <xdr:cNvCxnSpPr>
            <a:stCxn id="46" idx="2"/>
          </xdr:cNvCxnSpPr>
        </xdr:nvCxnSpPr>
        <xdr:spPr>
          <a:xfrm flipH="1" flipV="1">
            <a:off x="13242471" y="3799115"/>
            <a:ext cx="489858" cy="306169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" name="Straight Connector 48">
            <a:extLst>
              <a:ext uri="{FF2B5EF4-FFF2-40B4-BE49-F238E27FC236}">
                <a16:creationId xmlns:a16="http://schemas.microsoft.com/office/drawing/2014/main" xmlns="" id="{00000000-0008-0000-0200-000031000000}"/>
              </a:ext>
            </a:extLst>
          </xdr:cNvPr>
          <xdr:cNvCxnSpPr>
            <a:stCxn id="46" idx="1"/>
          </xdr:cNvCxnSpPr>
        </xdr:nvCxnSpPr>
        <xdr:spPr>
          <a:xfrm flipH="1">
            <a:off x="13310507" y="4853676"/>
            <a:ext cx="421822" cy="238117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0" name="Straight Connector 49">
            <a:extLst>
              <a:ext uri="{FF2B5EF4-FFF2-40B4-BE49-F238E27FC236}">
                <a16:creationId xmlns:a16="http://schemas.microsoft.com/office/drawing/2014/main" xmlns="" id="{00000000-0008-0000-0200-000032000000}"/>
              </a:ext>
            </a:extLst>
          </xdr:cNvPr>
          <xdr:cNvCxnSpPr>
            <a:stCxn id="46" idx="5"/>
          </xdr:cNvCxnSpPr>
        </xdr:nvCxnSpPr>
        <xdr:spPr>
          <a:xfrm>
            <a:off x="15011400" y="4853676"/>
            <a:ext cx="435428" cy="292546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1" name="Straight Connector 50">
            <a:extLst>
              <a:ext uri="{FF2B5EF4-FFF2-40B4-BE49-F238E27FC236}">
                <a16:creationId xmlns:a16="http://schemas.microsoft.com/office/drawing/2014/main" xmlns="" id="{00000000-0008-0000-0200-000033000000}"/>
              </a:ext>
            </a:extLst>
          </xdr:cNvPr>
          <xdr:cNvCxnSpPr>
            <a:stCxn id="46" idx="4"/>
          </xdr:cNvCxnSpPr>
        </xdr:nvCxnSpPr>
        <xdr:spPr>
          <a:xfrm flipV="1">
            <a:off x="15011400" y="3826329"/>
            <a:ext cx="503464" cy="278955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2" name="Straight Connector 51">
            <a:extLst>
              <a:ext uri="{FF2B5EF4-FFF2-40B4-BE49-F238E27FC236}">
                <a16:creationId xmlns:a16="http://schemas.microsoft.com/office/drawing/2014/main" xmlns="" id="{00000000-0008-0000-0200-000034000000}"/>
              </a:ext>
            </a:extLst>
          </xdr:cNvPr>
          <xdr:cNvCxnSpPr/>
        </xdr:nvCxnSpPr>
        <xdr:spPr>
          <a:xfrm>
            <a:off x="14072507" y="3921579"/>
            <a:ext cx="299357" cy="557893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Straight Connector 52">
            <a:extLst>
              <a:ext uri="{FF2B5EF4-FFF2-40B4-BE49-F238E27FC236}">
                <a16:creationId xmlns:a16="http://schemas.microsoft.com/office/drawing/2014/main" xmlns="" id="{00000000-0008-0000-0200-000035000000}"/>
              </a:ext>
            </a:extLst>
          </xdr:cNvPr>
          <xdr:cNvCxnSpPr/>
        </xdr:nvCxnSpPr>
        <xdr:spPr>
          <a:xfrm flipV="1">
            <a:off x="14072507" y="4425043"/>
            <a:ext cx="312964" cy="598717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Straight Connector 53">
            <a:extLst>
              <a:ext uri="{FF2B5EF4-FFF2-40B4-BE49-F238E27FC236}">
                <a16:creationId xmlns:a16="http://schemas.microsoft.com/office/drawing/2014/main" xmlns="" id="{00000000-0008-0000-0200-000036000000}"/>
              </a:ext>
            </a:extLst>
          </xdr:cNvPr>
          <xdr:cNvCxnSpPr/>
        </xdr:nvCxnSpPr>
        <xdr:spPr>
          <a:xfrm flipH="1" flipV="1">
            <a:off x="14358260" y="4465865"/>
            <a:ext cx="664026" cy="24492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7" name="Straight Connector 56">
            <a:extLst>
              <a:ext uri="{FF2B5EF4-FFF2-40B4-BE49-F238E27FC236}">
                <a16:creationId xmlns:a16="http://schemas.microsoft.com/office/drawing/2014/main" xmlns="" id="{00000000-0008-0000-0200-000039000000}"/>
              </a:ext>
            </a:extLst>
          </xdr:cNvPr>
          <xdr:cNvCxnSpPr/>
        </xdr:nvCxnSpPr>
        <xdr:spPr>
          <a:xfrm>
            <a:off x="14385472" y="5173443"/>
            <a:ext cx="0" cy="517064"/>
          </a:xfrm>
          <a:prstGeom prst="line">
            <a:avLst/>
          </a:prstGeom>
          <a:ln w="50800">
            <a:solidFill>
              <a:schemeClr val="tx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51</xdr:col>
      <xdr:colOff>5441</xdr:colOff>
      <xdr:row>0</xdr:row>
      <xdr:rowOff>182337</xdr:rowOff>
    </xdr:from>
    <xdr:to>
      <xdr:col>65</xdr:col>
      <xdr:colOff>291191</xdr:colOff>
      <xdr:row>14</xdr:row>
      <xdr:rowOff>19052</xdr:rowOff>
    </xdr:to>
    <xdr:grpSp>
      <xdr:nvGrpSpPr>
        <xdr:cNvPr id="61" name="Group 60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GrpSpPr/>
      </xdr:nvGrpSpPr>
      <xdr:grpSpPr>
        <a:xfrm>
          <a:off x="16225155" y="182337"/>
          <a:ext cx="2843893" cy="2558144"/>
          <a:chOff x="12970327" y="3145972"/>
          <a:chExt cx="2843893" cy="2544536"/>
        </a:xfrm>
      </xdr:grpSpPr>
      <xdr:sp macro="" textlink="">
        <xdr:nvSpPr>
          <xdr:cNvPr id="62" name="Hexagon 61">
            <a:extLst>
              <a:ext uri="{FF2B5EF4-FFF2-40B4-BE49-F238E27FC236}">
                <a16:creationId xmlns:a16="http://schemas.microsoft.com/office/drawing/2014/main" xmlns="" id="{00000000-0008-0000-0200-00003E000000}"/>
              </a:ext>
            </a:extLst>
          </xdr:cNvPr>
          <xdr:cNvSpPr/>
        </xdr:nvSpPr>
        <xdr:spPr>
          <a:xfrm>
            <a:off x="12970327" y="3145972"/>
            <a:ext cx="2843893" cy="2544536"/>
          </a:xfrm>
          <a:prstGeom prst="hexagon">
            <a:avLst/>
          </a:prstGeom>
          <a:noFill/>
          <a:ln w="50800"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endParaRPr>
          </a:p>
        </xdr:txBody>
      </xdr:sp>
      <xdr:sp macro="" textlink="">
        <xdr:nvSpPr>
          <xdr:cNvPr id="63" name="Hexagon 62">
            <a:extLst>
              <a:ext uri="{FF2B5EF4-FFF2-40B4-BE49-F238E27FC236}">
                <a16:creationId xmlns:a16="http://schemas.microsoft.com/office/drawing/2014/main" xmlns="" id="{00000000-0008-0000-0200-00003F000000}"/>
              </a:ext>
            </a:extLst>
          </xdr:cNvPr>
          <xdr:cNvSpPr/>
        </xdr:nvSpPr>
        <xdr:spPr>
          <a:xfrm rot="5400000">
            <a:off x="13677900" y="3839944"/>
            <a:ext cx="1387928" cy="1279071"/>
          </a:xfrm>
          <a:prstGeom prst="hexagon">
            <a:avLst/>
          </a:prstGeom>
          <a:noFill/>
          <a:ln w="50800"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endParaRPr>
          </a:p>
        </xdr:txBody>
      </xdr: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xmlns="" id="{00000000-0008-0000-0200-000040000000}"/>
              </a:ext>
            </a:extLst>
          </xdr:cNvPr>
          <xdr:cNvCxnSpPr>
            <a:stCxn id="63" idx="3"/>
          </xdr:cNvCxnSpPr>
        </xdr:nvCxnSpPr>
        <xdr:spPr>
          <a:xfrm flipV="1">
            <a:off x="14371864" y="3173186"/>
            <a:ext cx="13607" cy="612330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xmlns="" id="{00000000-0008-0000-0200-000041000000}"/>
              </a:ext>
            </a:extLst>
          </xdr:cNvPr>
          <xdr:cNvCxnSpPr>
            <a:stCxn id="63" idx="2"/>
          </xdr:cNvCxnSpPr>
        </xdr:nvCxnSpPr>
        <xdr:spPr>
          <a:xfrm flipH="1" flipV="1">
            <a:off x="13242471" y="3799115"/>
            <a:ext cx="489858" cy="306169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Straight Connector 65">
            <a:extLst>
              <a:ext uri="{FF2B5EF4-FFF2-40B4-BE49-F238E27FC236}">
                <a16:creationId xmlns:a16="http://schemas.microsoft.com/office/drawing/2014/main" xmlns="" id="{00000000-0008-0000-0200-000042000000}"/>
              </a:ext>
            </a:extLst>
          </xdr:cNvPr>
          <xdr:cNvCxnSpPr>
            <a:stCxn id="63" idx="1"/>
          </xdr:cNvCxnSpPr>
        </xdr:nvCxnSpPr>
        <xdr:spPr>
          <a:xfrm flipH="1">
            <a:off x="13310507" y="4853676"/>
            <a:ext cx="421822" cy="238117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Straight Connector 66">
            <a:extLst>
              <a:ext uri="{FF2B5EF4-FFF2-40B4-BE49-F238E27FC236}">
                <a16:creationId xmlns:a16="http://schemas.microsoft.com/office/drawing/2014/main" xmlns="" id="{00000000-0008-0000-0200-000043000000}"/>
              </a:ext>
            </a:extLst>
          </xdr:cNvPr>
          <xdr:cNvCxnSpPr>
            <a:stCxn id="63" idx="5"/>
          </xdr:cNvCxnSpPr>
        </xdr:nvCxnSpPr>
        <xdr:spPr>
          <a:xfrm>
            <a:off x="15011400" y="4853676"/>
            <a:ext cx="435428" cy="292546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8" name="Straight Connector 67">
            <a:extLst>
              <a:ext uri="{FF2B5EF4-FFF2-40B4-BE49-F238E27FC236}">
                <a16:creationId xmlns:a16="http://schemas.microsoft.com/office/drawing/2014/main" xmlns="" id="{00000000-0008-0000-0200-000044000000}"/>
              </a:ext>
            </a:extLst>
          </xdr:cNvPr>
          <xdr:cNvCxnSpPr>
            <a:stCxn id="63" idx="4"/>
          </xdr:cNvCxnSpPr>
        </xdr:nvCxnSpPr>
        <xdr:spPr>
          <a:xfrm flipV="1">
            <a:off x="15011400" y="3826329"/>
            <a:ext cx="503464" cy="278955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9" name="Straight Connector 68">
            <a:extLst>
              <a:ext uri="{FF2B5EF4-FFF2-40B4-BE49-F238E27FC236}">
                <a16:creationId xmlns:a16="http://schemas.microsoft.com/office/drawing/2014/main" xmlns="" id="{00000000-0008-0000-0200-000045000000}"/>
              </a:ext>
            </a:extLst>
          </xdr:cNvPr>
          <xdr:cNvCxnSpPr/>
        </xdr:nvCxnSpPr>
        <xdr:spPr>
          <a:xfrm>
            <a:off x="14072507" y="3921579"/>
            <a:ext cx="299357" cy="557893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0" name="Straight Connector 69">
            <a:extLst>
              <a:ext uri="{FF2B5EF4-FFF2-40B4-BE49-F238E27FC236}">
                <a16:creationId xmlns:a16="http://schemas.microsoft.com/office/drawing/2014/main" xmlns="" id="{00000000-0008-0000-0200-000046000000}"/>
              </a:ext>
            </a:extLst>
          </xdr:cNvPr>
          <xdr:cNvCxnSpPr/>
        </xdr:nvCxnSpPr>
        <xdr:spPr>
          <a:xfrm flipV="1">
            <a:off x="14072507" y="4425043"/>
            <a:ext cx="312964" cy="598717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Straight Connector 70">
            <a:extLst>
              <a:ext uri="{FF2B5EF4-FFF2-40B4-BE49-F238E27FC236}">
                <a16:creationId xmlns:a16="http://schemas.microsoft.com/office/drawing/2014/main" xmlns="" id="{00000000-0008-0000-0200-000047000000}"/>
              </a:ext>
            </a:extLst>
          </xdr:cNvPr>
          <xdr:cNvCxnSpPr/>
        </xdr:nvCxnSpPr>
        <xdr:spPr>
          <a:xfrm flipH="1" flipV="1">
            <a:off x="14358260" y="4465865"/>
            <a:ext cx="664026" cy="24492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2" name="Straight Connector 71">
            <a:extLst>
              <a:ext uri="{FF2B5EF4-FFF2-40B4-BE49-F238E27FC236}">
                <a16:creationId xmlns:a16="http://schemas.microsoft.com/office/drawing/2014/main" xmlns="" id="{00000000-0008-0000-0200-000048000000}"/>
              </a:ext>
            </a:extLst>
          </xdr:cNvPr>
          <xdr:cNvCxnSpPr/>
        </xdr:nvCxnSpPr>
        <xdr:spPr>
          <a:xfrm>
            <a:off x="14385472" y="5173443"/>
            <a:ext cx="0" cy="517064"/>
          </a:xfrm>
          <a:prstGeom prst="line">
            <a:avLst/>
          </a:prstGeom>
          <a:ln w="50800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127000</xdr:colOff>
      <xdr:row>16</xdr:row>
      <xdr:rowOff>98879</xdr:rowOff>
    </xdr:from>
    <xdr:to>
      <xdr:col>4</xdr:col>
      <xdr:colOff>190500</xdr:colOff>
      <xdr:row>19</xdr:row>
      <xdr:rowOff>88900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/>
      </xdr:nvSpPr>
      <xdr:spPr>
        <a:xfrm>
          <a:off x="304800" y="3184979"/>
          <a:ext cx="927100" cy="561521"/>
        </a:xfrm>
        <a:prstGeom prst="roundRect">
          <a:avLst/>
        </a:prstGeom>
        <a:noFill/>
        <a:ln w="3810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17</xdr:row>
          <xdr:rowOff>9525</xdr:rowOff>
        </xdr:from>
        <xdr:to>
          <xdr:col>4</xdr:col>
          <xdr:colOff>95250</xdr:colOff>
          <xdr:row>18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SnapMap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47625</xdr:colOff>
          <xdr:row>32</xdr:row>
          <xdr:rowOff>85725</xdr:rowOff>
        </xdr:from>
        <xdr:to>
          <xdr:col>47</xdr:col>
          <xdr:colOff>781050</xdr:colOff>
          <xdr:row>34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 Encounters</a:t>
              </a:r>
            </a:p>
          </xdr:txBody>
        </xdr:sp>
        <xdr:clientData fPrintsWithSheet="0"/>
      </xdr:twoCellAnchor>
    </mc:Choice>
    <mc:Fallback/>
  </mc:AlternateContent>
  <xdr:twoCellAnchor>
    <xdr:from>
      <xdr:col>43</xdr:col>
      <xdr:colOff>83346</xdr:colOff>
      <xdr:row>32</xdr:row>
      <xdr:rowOff>48304</xdr:rowOff>
    </xdr:from>
    <xdr:to>
      <xdr:col>47</xdr:col>
      <xdr:colOff>857251</xdr:colOff>
      <xdr:row>34</xdr:row>
      <xdr:rowOff>81642</xdr:rowOff>
    </xdr:to>
    <xdr:sp macro="" textlink="">
      <xdr:nvSpPr>
        <xdr:cNvPr id="35" name="Rounded Rectangle 3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/>
      </xdr:nvSpPr>
      <xdr:spPr>
        <a:xfrm>
          <a:off x="9417846" y="6198733"/>
          <a:ext cx="1740012" cy="414338"/>
        </a:xfrm>
        <a:prstGeom prst="roundRect">
          <a:avLst/>
        </a:prstGeom>
        <a:noFill/>
        <a:ln w="3810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70</xdr:col>
      <xdr:colOff>20021</xdr:colOff>
      <xdr:row>35</xdr:row>
      <xdr:rowOff>48474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4221" cy="6077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8" Type="http://schemas.openxmlformats.org/officeDocument/2006/relationships/ctrlProp" Target="../ctrlProps/ctrlProp1.xml" />
  <Relationship Id="rId3" Type="http://schemas.openxmlformats.org/officeDocument/2006/relationships/hyperlink" Target="https://www.youtube.com/watch?v=-5mNSYPN6V0&amp;list=PLyeGjc78ASuIE-OxfwVS0KARGvBqKUkdb" TargetMode="External" />
  <Relationship Id="rId7" Type="http://schemas.openxmlformats.org/officeDocument/2006/relationships/vmlDrawing" Target="../drawings/vmlDrawing1.vml" />
  <Relationship Id="rId2" Type="http://schemas.openxmlformats.org/officeDocument/2006/relationships/hyperlink" Target="https://www.youtube.com/watch?v=-5mNSYPN6V0&amp;list=PLyeGjc78ASuIE-OxfwVS0KARGvBqKUkdb" TargetMode="External" />
  <Relationship Id="rId1" Type="http://schemas.openxmlformats.org/officeDocument/2006/relationships/hyperlink" Target="http://blog.d4caltrops.com/" TargetMode="External" />
  <Relationship Id="rId6" Type="http://schemas.openxmlformats.org/officeDocument/2006/relationships/drawing" Target="../drawings/drawing1.xml" />
  <Relationship Id="rId11" Type="http://schemas.openxmlformats.org/officeDocument/2006/relationships/ctrlProp" Target="../ctrlProps/ctrlProp4.xml" />
  <Relationship Id="rId10" Type="http://schemas.openxmlformats.org/officeDocument/2006/relationships/ctrlProp" Target="../ctrlProps/ctrlProp3.xml" />
  <Relationship Id="rId4" Type="http://schemas.openxmlformats.org/officeDocument/2006/relationships/hyperlink" Target="https://www.drivethrurpg.com/browse/pub/9524/Goblin039s-Henchman" TargetMode="External" />
  <Relationship Id="rId9" Type="http://schemas.openxmlformats.org/officeDocument/2006/relationships/ctrlProp" Target="../ctrlProps/ctrlProp2.xml" />
</Relationships>
</file>

<file path=xl/worksheets/_rels/sheet2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2.vml" />
  <Relationship Id="rId2" Type="http://schemas.openxmlformats.org/officeDocument/2006/relationships/drawing" Target="../drawings/drawing2.xml" />
  <Relationship Id="rId6" Type="http://schemas.openxmlformats.org/officeDocument/2006/relationships/ctrlProp" Target="../ctrlProps/ctrlProp7.xml" />
  <Relationship Id="rId5" Type="http://schemas.openxmlformats.org/officeDocument/2006/relationships/ctrlProp" Target="../ctrlProps/ctrlProp6.xml" />
  <Relationship Id="rId4" Type="http://schemas.openxmlformats.org/officeDocument/2006/relationships/ctrlProp" Target="../ctrlProps/ctrlProp5.xml" />
</Relationships>
</file>

<file path=xl/worksheets/_rels/sheet3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3.vml" />
  <Relationship Id="rId2" Type="http://schemas.openxmlformats.org/officeDocument/2006/relationships/drawing" Target="../drawings/drawing3.xml" />
  <Relationship Id="rId6" Type="http://schemas.openxmlformats.org/officeDocument/2006/relationships/ctrlProp" Target="../ctrlProps/ctrlProp10.xml" />
  <Relationship Id="rId5" Type="http://schemas.openxmlformats.org/officeDocument/2006/relationships/ctrlProp" Target="../ctrlProps/ctrlProp9.xml" />
  <Relationship Id="rId4" Type="http://schemas.openxmlformats.org/officeDocument/2006/relationships/ctrlProp" Target="../ctrlProps/ctrlProp8.xml" />
</Relationships>
</file>

<file path=xl/worksheets/_rels/sheet4.xml.rels>&#65279;<?xml version="1.0" encoding="UTF-8" standalone="yes"?>
<Relationships xmlns="http://schemas.openxmlformats.org/package/2006/relationships">
  <Relationship Id="rId2" Type="http://schemas.openxmlformats.org/officeDocument/2006/relationships/vmlDrawing" Target="../drawings/vmlDrawing4.vml" />
</Relationships>
</file>

<file path=xl/worksheets/_rels/sheet5.xml.rels>&#65279;<?xml version="1.0" encoding="UTF-8" standalone="yes"?>
<Relationships xmlns="http://schemas.openxmlformats.org/package/2006/relationships">
  <Relationship Id="rId2" Type="http://schemas.openxmlformats.org/officeDocument/2006/relationships/vmlDrawing" Target="../drawings/vmlDrawing5.vml" />
</Relationships>
</file>

<file path=xl/worksheets/_rels/sheet6.xml.rels>&#65279;<?xml version="1.0" encoding="UTF-8" standalone="yes"?>
<Relationships xmlns="http://schemas.openxmlformats.org/package/2006/relationships">
</Relationships>
</file>

<file path=xl/worksheets/_rels/sheet7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6.vml" />
  <Relationship Id="rId2" Type="http://schemas.openxmlformats.org/officeDocument/2006/relationships/drawing" Target="../drawings/drawing4.xml" />
  <Relationship Id="rId4" Type="http://schemas.openxmlformats.org/officeDocument/2006/relationships/image" Target="../media/image3.png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B1:DC47"/>
  <sheetViews>
    <sheetView showGridLines="0" showRowColHeaders="0" tabSelected="1" zoomScale="80" zoomScaleNormal="80" workbookViewId="0"/>
  </sheetViews>
  <sheetFormatPr defaultColWidth="2.7109375" defaultRowHeight="15"/>
  <cols>
    <col min="1" max="2" width="2.7109375" style="55"/>
    <col min="3" max="3" width="5" style="55" bestFit="1" customWidth="1"/>
    <col min="4" max="5" width="5.28515625" style="55" bestFit="1" customWidth="1"/>
    <col min="6" max="6" width="5.28515625" style="55" customWidth="1"/>
    <col min="7" max="7" width="3.42578125" style="58" bestFit="1" customWidth="1"/>
    <col min="8" max="75" width="1.42578125" style="55" customWidth="1"/>
    <col min="76" max="76" width="3.42578125" style="55" bestFit="1" customWidth="1"/>
    <col min="77" max="79" width="2.7109375" style="55"/>
    <col min="80" max="80" width="3.85546875" style="55" customWidth="1"/>
    <col min="81" max="81" width="2.7109375" style="55"/>
    <col min="82" max="82" width="11.42578125" style="56" customWidth="1"/>
    <col min="83" max="83" width="2.7109375" style="56"/>
    <col min="84" max="84" width="70.7109375" style="56" customWidth="1"/>
    <col min="85" max="85" width="2.7109375" style="55" customWidth="1"/>
    <col min="86" max="94" width="2.7109375" style="55"/>
    <col min="95" max="97" width="2.7109375" style="55" customWidth="1"/>
    <col min="98" max="99" width="2.7109375" style="55"/>
    <col min="100" max="101" width="2.7109375" style="55" customWidth="1"/>
    <col min="102" max="103" width="2.7109375" style="55"/>
    <col min="104" max="104" width="3.42578125" style="55" bestFit="1" customWidth="1"/>
    <col min="105" max="105" width="2.5703125" style="55" bestFit="1" customWidth="1"/>
    <col min="106" max="106" width="3" style="55" bestFit="1" customWidth="1"/>
    <col min="107" max="16384" width="2.7109375" style="55"/>
  </cols>
  <sheetData>
    <row r="1" spans="2:107" ht="14.1" customHeight="1" thickBot="1">
      <c r="BZ1" s="87"/>
      <c r="CA1" s="87"/>
      <c r="CB1" s="87"/>
      <c r="CC1" s="87"/>
      <c r="CD1" s="100"/>
      <c r="CE1" s="100"/>
      <c r="CF1" s="100"/>
      <c r="CG1" s="135"/>
      <c r="CH1" s="136"/>
      <c r="CI1" s="136"/>
      <c r="CJ1" s="136"/>
      <c r="CK1" s="136"/>
      <c r="CL1" s="136"/>
      <c r="CM1" s="136"/>
      <c r="CN1" s="136"/>
      <c r="CO1" s="136"/>
      <c r="CP1" s="136"/>
      <c r="CQ1" s="136"/>
      <c r="CR1" s="136"/>
      <c r="CS1" s="136"/>
      <c r="CT1" s="136"/>
      <c r="CU1" s="136"/>
      <c r="CV1" s="136"/>
      <c r="CW1" s="136"/>
      <c r="CX1" s="90"/>
    </row>
    <row r="2" spans="2:107" ht="15.75" thickBot="1">
      <c r="C2" s="57" t="s">
        <v>381</v>
      </c>
      <c r="D2" s="56"/>
      <c r="E2" s="56"/>
      <c r="G2" s="144"/>
      <c r="H2" s="258" t="s">
        <v>5</v>
      </c>
      <c r="I2" s="258"/>
      <c r="J2" s="258" t="s">
        <v>7</v>
      </c>
      <c r="K2" s="258"/>
      <c r="L2" s="258" t="s">
        <v>8</v>
      </c>
      <c r="M2" s="258"/>
      <c r="N2" s="258" t="s">
        <v>9</v>
      </c>
      <c r="O2" s="258"/>
      <c r="P2" s="258" t="s">
        <v>10</v>
      </c>
      <c r="Q2" s="258"/>
      <c r="R2" s="258" t="s">
        <v>14</v>
      </c>
      <c r="S2" s="258"/>
      <c r="T2" s="258" t="s">
        <v>15</v>
      </c>
      <c r="U2" s="258"/>
      <c r="V2" s="258" t="s">
        <v>16</v>
      </c>
      <c r="W2" s="258"/>
      <c r="X2" s="258" t="s">
        <v>17</v>
      </c>
      <c r="Y2" s="258"/>
      <c r="Z2" s="258" t="s">
        <v>18</v>
      </c>
      <c r="AA2" s="258"/>
      <c r="AB2" s="258" t="s">
        <v>19</v>
      </c>
      <c r="AC2" s="258"/>
      <c r="AD2" s="258" t="s">
        <v>20</v>
      </c>
      <c r="AE2" s="258"/>
      <c r="AF2" s="258" t="s">
        <v>21</v>
      </c>
      <c r="AG2" s="258"/>
      <c r="AH2" s="258" t="s">
        <v>22</v>
      </c>
      <c r="AI2" s="258"/>
      <c r="AJ2" s="258" t="s">
        <v>23</v>
      </c>
      <c r="AK2" s="258"/>
      <c r="AL2" s="258" t="s">
        <v>24</v>
      </c>
      <c r="AM2" s="258"/>
      <c r="AN2" s="258" t="s">
        <v>25</v>
      </c>
      <c r="AO2" s="258"/>
      <c r="AP2" s="258" t="s">
        <v>26</v>
      </c>
      <c r="AQ2" s="258"/>
      <c r="AR2" s="258" t="s">
        <v>27</v>
      </c>
      <c r="AS2" s="258"/>
      <c r="AT2" s="258" t="s">
        <v>28</v>
      </c>
      <c r="AU2" s="258"/>
      <c r="AV2" s="258" t="s">
        <v>29</v>
      </c>
      <c r="AW2" s="258"/>
      <c r="AX2" s="258" t="s">
        <v>30</v>
      </c>
      <c r="AY2" s="258"/>
      <c r="AZ2" s="258" t="s">
        <v>31</v>
      </c>
      <c r="BA2" s="258"/>
      <c r="BB2" s="258" t="s">
        <v>32</v>
      </c>
      <c r="BC2" s="258"/>
      <c r="BD2" s="258" t="s">
        <v>33</v>
      </c>
      <c r="BE2" s="258"/>
      <c r="BF2" s="258" t="s">
        <v>34</v>
      </c>
      <c r="BG2" s="258"/>
      <c r="BH2" s="258" t="s">
        <v>4</v>
      </c>
      <c r="BI2" s="258"/>
      <c r="BJ2" s="258" t="s">
        <v>6</v>
      </c>
      <c r="BK2" s="258"/>
      <c r="BL2" s="258" t="s">
        <v>35</v>
      </c>
      <c r="BM2" s="258"/>
      <c r="BN2" s="258" t="s">
        <v>36</v>
      </c>
      <c r="BO2" s="258"/>
      <c r="BP2" s="258" t="s">
        <v>37</v>
      </c>
      <c r="BQ2" s="258"/>
      <c r="BR2" s="258" t="s">
        <v>11</v>
      </c>
      <c r="BS2" s="258"/>
      <c r="BT2" s="258" t="s">
        <v>12</v>
      </c>
      <c r="BU2" s="258"/>
      <c r="BV2" s="258" t="s">
        <v>13</v>
      </c>
      <c r="BW2" s="258"/>
      <c r="BX2" s="186"/>
      <c r="BZ2" s="91"/>
      <c r="CD2" s="57" t="s">
        <v>382</v>
      </c>
      <c r="CE2" s="57"/>
      <c r="CF2" s="57" t="s">
        <v>402</v>
      </c>
      <c r="CG2" s="132"/>
      <c r="CH2" s="133"/>
      <c r="CI2" s="133"/>
      <c r="CJ2" s="133"/>
      <c r="CK2" s="133"/>
      <c r="CL2" s="133"/>
      <c r="CM2" s="133"/>
      <c r="CN2" s="133"/>
      <c r="CO2" s="133"/>
      <c r="CP2" s="133"/>
      <c r="CQ2" s="133"/>
      <c r="CR2" s="133"/>
      <c r="CS2" s="133"/>
      <c r="CT2" s="133"/>
      <c r="CU2" s="133"/>
      <c r="CV2" s="133"/>
      <c r="CW2" s="133"/>
      <c r="CX2" s="137"/>
    </row>
    <row r="3" spans="2:107" ht="14.1" customHeight="1" thickBot="1">
      <c r="B3" s="56"/>
      <c r="C3" s="129"/>
      <c r="D3" s="131">
        <v>7</v>
      </c>
      <c r="E3" s="130"/>
      <c r="F3" s="69"/>
      <c r="G3" s="207">
        <v>1</v>
      </c>
      <c r="H3" s="252"/>
      <c r="I3" s="252"/>
      <c r="J3" s="259">
        <f>'Ex'' Crawler'!I3</f>
        <v>0</v>
      </c>
      <c r="K3" s="259"/>
      <c r="L3" s="252">
        <f>'Ex'' Crawler'!J3</f>
        <v>0</v>
      </c>
      <c r="M3" s="252"/>
      <c r="N3" s="252">
        <f>'Ex'' Crawler'!K3</f>
        <v>0</v>
      </c>
      <c r="O3" s="252"/>
      <c r="P3" s="252">
        <f>'Ex'' Crawler'!L3</f>
        <v>0</v>
      </c>
      <c r="Q3" s="252"/>
      <c r="R3" s="252">
        <f>'Ex'' Crawler'!M3</f>
        <v>0</v>
      </c>
      <c r="S3" s="252"/>
      <c r="T3" s="252">
        <f>'Ex'' Crawler'!N3</f>
        <v>0</v>
      </c>
      <c r="U3" s="252"/>
      <c r="V3" s="252">
        <f>'Ex'' Crawler'!O3</f>
        <v>0</v>
      </c>
      <c r="W3" s="252"/>
      <c r="X3" s="252">
        <f>'Ex'' Crawler'!P3</f>
        <v>0</v>
      </c>
      <c r="Y3" s="252"/>
      <c r="Z3" s="252">
        <f>'Ex'' Crawler'!Q3</f>
        <v>0</v>
      </c>
      <c r="AA3" s="252"/>
      <c r="AB3" s="252">
        <f>'Ex'' Crawler'!R3</f>
        <v>0</v>
      </c>
      <c r="AC3" s="252"/>
      <c r="AD3" s="252">
        <f>'Ex'' Crawler'!S3</f>
        <v>0</v>
      </c>
      <c r="AE3" s="252"/>
      <c r="AF3" s="252">
        <f>'Ex'' Crawler'!T3</f>
        <v>0</v>
      </c>
      <c r="AG3" s="252"/>
      <c r="AH3" s="252">
        <f>'Ex'' Crawler'!U3</f>
        <v>0</v>
      </c>
      <c r="AI3" s="252"/>
      <c r="AJ3" s="252">
        <f>'Ex'' Crawler'!V3</f>
        <v>0</v>
      </c>
      <c r="AK3" s="252"/>
      <c r="AL3" s="252">
        <f>'Ex'' Crawler'!W3</f>
        <v>0</v>
      </c>
      <c r="AM3" s="252"/>
      <c r="AN3" s="252">
        <f>'Ex'' Crawler'!X3</f>
        <v>0</v>
      </c>
      <c r="AO3" s="252"/>
      <c r="AP3" s="252">
        <f>'Ex'' Crawler'!Y3</f>
        <v>0</v>
      </c>
      <c r="AQ3" s="252"/>
      <c r="AR3" s="252">
        <f>'Ex'' Crawler'!Z3</f>
        <v>0</v>
      </c>
      <c r="AS3" s="252"/>
      <c r="AT3" s="252">
        <f>'Ex'' Crawler'!AA3</f>
        <v>0</v>
      </c>
      <c r="AU3" s="252"/>
      <c r="AV3" s="252">
        <f>'Ex'' Crawler'!AB3</f>
        <v>0</v>
      </c>
      <c r="AW3" s="252"/>
      <c r="AX3" s="252">
        <f>'Ex'' Crawler'!AC3</f>
        <v>0</v>
      </c>
      <c r="AY3" s="252"/>
      <c r="AZ3" s="252">
        <f>'Ex'' Crawler'!AD3</f>
        <v>0</v>
      </c>
      <c r="BA3" s="252"/>
      <c r="BB3" s="252">
        <f>'Ex'' Crawler'!AE3</f>
        <v>0</v>
      </c>
      <c r="BC3" s="252"/>
      <c r="BD3" s="252">
        <f>'Ex'' Crawler'!AF3</f>
        <v>0</v>
      </c>
      <c r="BE3" s="252"/>
      <c r="BF3" s="252">
        <f>'Ex'' Crawler'!AG3</f>
        <v>0</v>
      </c>
      <c r="BG3" s="252"/>
      <c r="BH3" s="252">
        <f>'Ex'' Crawler'!AH3</f>
        <v>0</v>
      </c>
      <c r="BI3" s="252"/>
      <c r="BJ3" s="252">
        <f>'Ex'' Crawler'!AI3</f>
        <v>0</v>
      </c>
      <c r="BK3" s="252"/>
      <c r="BL3" s="252">
        <f>'Ex'' Crawler'!AJ3</f>
        <v>0</v>
      </c>
      <c r="BM3" s="252"/>
      <c r="BN3" s="252">
        <f>'Ex'' Crawler'!AK3</f>
        <v>0</v>
      </c>
      <c r="BO3" s="252"/>
      <c r="BP3" s="252">
        <f>'Ex'' Crawler'!AL3</f>
        <v>0</v>
      </c>
      <c r="BQ3" s="252"/>
      <c r="BR3" s="252">
        <f>'Ex'' Crawler'!AM3</f>
        <v>0</v>
      </c>
      <c r="BS3" s="252"/>
      <c r="BT3" s="252">
        <f>'Ex'' Crawler'!AN3</f>
        <v>0</v>
      </c>
      <c r="BU3" s="252"/>
      <c r="BV3" s="252">
        <f>'Ex'' Crawler'!AO3</f>
        <v>0</v>
      </c>
      <c r="BW3" s="252"/>
      <c r="BX3" s="189">
        <f>G3</f>
        <v>1</v>
      </c>
      <c r="BZ3" s="91"/>
      <c r="CA3" s="173" t="s">
        <v>387</v>
      </c>
      <c r="CB3" s="115">
        <v>1</v>
      </c>
      <c r="CC3" s="91"/>
      <c r="CD3" s="103" t="s">
        <v>395</v>
      </c>
      <c r="CE3" s="103"/>
      <c r="CF3" s="257" t="str">
        <f ca="1">INDEX(Flavour!$D:$D,RANDBETWEEN(1,COUNTA(Flavour!$D:$D)),1)&amp;" || "&amp;INDEX(Encounters!$D:$D,RANDBETWEEN(1,COUNTA(Encounters!$D:$D)),1)</f>
        <v>Leaning dangerously starboard, a ship has wrecked on the rocks ahead || The Brine Giant Wine-dark, strides slowly across the sea's surface dragging a blue whale</v>
      </c>
      <c r="CG3" s="132"/>
      <c r="CH3" s="133"/>
      <c r="CI3" s="133"/>
      <c r="CJ3" s="133"/>
      <c r="CK3" s="133"/>
      <c r="CL3" s="254">
        <f ca="1">'H''Exel Crawler'!CW15</f>
        <v>6</v>
      </c>
      <c r="CM3" s="255"/>
      <c r="CN3" s="133"/>
      <c r="CO3" s="133"/>
      <c r="CP3" s="133"/>
      <c r="CQ3" s="133"/>
      <c r="CR3" s="254">
        <f ca="1">'H''Exel Crawler'!CW15</f>
        <v>6</v>
      </c>
      <c r="CS3" s="255"/>
      <c r="CT3" s="133"/>
      <c r="CU3" s="133"/>
      <c r="CV3" s="133"/>
      <c r="CW3" s="133"/>
      <c r="CX3" s="137"/>
    </row>
    <row r="4" spans="2:107" ht="14.1" customHeight="1">
      <c r="B4" s="56"/>
      <c r="C4" s="56"/>
      <c r="D4" s="56"/>
      <c r="E4" s="56"/>
      <c r="F4" s="69"/>
      <c r="G4" s="248">
        <v>2</v>
      </c>
      <c r="H4" s="249"/>
      <c r="I4" s="252">
        <f>'Ex'' Crawler'!I4</f>
        <v>0</v>
      </c>
      <c r="J4" s="252"/>
      <c r="K4" s="252">
        <f>'Ex'' Crawler'!J4</f>
        <v>0</v>
      </c>
      <c r="L4" s="252"/>
      <c r="M4" s="252">
        <f>'Ex'' Crawler'!K4</f>
        <v>0</v>
      </c>
      <c r="N4" s="252"/>
      <c r="O4" s="252">
        <f>'Ex'' Crawler'!L4</f>
        <v>0</v>
      </c>
      <c r="P4" s="252"/>
      <c r="Q4" s="252">
        <f>'Ex'' Crawler'!M4</f>
        <v>0</v>
      </c>
      <c r="R4" s="252"/>
      <c r="S4" s="252">
        <f>'Ex'' Crawler'!N4</f>
        <v>0</v>
      </c>
      <c r="T4" s="252"/>
      <c r="U4" s="252">
        <f>'Ex'' Crawler'!O4</f>
        <v>0</v>
      </c>
      <c r="V4" s="252"/>
      <c r="W4" s="252">
        <f>'Ex'' Crawler'!P4</f>
        <v>0</v>
      </c>
      <c r="X4" s="252"/>
      <c r="Y4" s="252">
        <f>'Ex'' Crawler'!Q4</f>
        <v>0</v>
      </c>
      <c r="Z4" s="252"/>
      <c r="AA4" s="252">
        <f>'Ex'' Crawler'!R4</f>
        <v>0</v>
      </c>
      <c r="AB4" s="252"/>
      <c r="AC4" s="252">
        <f>'Ex'' Crawler'!S4</f>
        <v>0</v>
      </c>
      <c r="AD4" s="252"/>
      <c r="AE4" s="252">
        <f>'Ex'' Crawler'!T4</f>
        <v>0</v>
      </c>
      <c r="AF4" s="252"/>
      <c r="AG4" s="252">
        <f>'Ex'' Crawler'!U4</f>
        <v>0</v>
      </c>
      <c r="AH4" s="252"/>
      <c r="AI4" s="252">
        <f>'Ex'' Crawler'!V4</f>
        <v>0</v>
      </c>
      <c r="AJ4" s="252"/>
      <c r="AK4" s="252">
        <f>'Ex'' Crawler'!W4</f>
        <v>0</v>
      </c>
      <c r="AL4" s="252"/>
      <c r="AM4" s="252">
        <f>'Ex'' Crawler'!X4</f>
        <v>0</v>
      </c>
      <c r="AN4" s="252"/>
      <c r="AO4" s="252">
        <f>'Ex'' Crawler'!Y4</f>
        <v>0</v>
      </c>
      <c r="AP4" s="252"/>
      <c r="AQ4" s="252">
        <f>'Ex'' Crawler'!Z4</f>
        <v>0</v>
      </c>
      <c r="AR4" s="252"/>
      <c r="AS4" s="252">
        <f>'Ex'' Crawler'!AA4</f>
        <v>0</v>
      </c>
      <c r="AT4" s="252"/>
      <c r="AU4" s="252">
        <f>'Ex'' Crawler'!AB4</f>
        <v>0</v>
      </c>
      <c r="AV4" s="252"/>
      <c r="AW4" s="252">
        <f>'Ex'' Crawler'!AC4</f>
        <v>0</v>
      </c>
      <c r="AX4" s="252"/>
      <c r="AY4" s="252">
        <f>'Ex'' Crawler'!AD4</f>
        <v>0</v>
      </c>
      <c r="AZ4" s="252"/>
      <c r="BA4" s="252">
        <f>'Ex'' Crawler'!AE4</f>
        <v>0</v>
      </c>
      <c r="BB4" s="252"/>
      <c r="BC4" s="252">
        <f>'Ex'' Crawler'!AF4</f>
        <v>0</v>
      </c>
      <c r="BD4" s="252"/>
      <c r="BE4" s="252">
        <f>'Ex'' Crawler'!AG4</f>
        <v>0</v>
      </c>
      <c r="BF4" s="252"/>
      <c r="BG4" s="252">
        <f>'Ex'' Crawler'!AH4</f>
        <v>0</v>
      </c>
      <c r="BH4" s="252"/>
      <c r="BI4" s="252">
        <f>'Ex'' Crawler'!AI4</f>
        <v>0</v>
      </c>
      <c r="BJ4" s="252"/>
      <c r="BK4" s="252">
        <f>'Ex'' Crawler'!AJ4</f>
        <v>0</v>
      </c>
      <c r="BL4" s="252"/>
      <c r="BM4" s="252">
        <f>'Ex'' Crawler'!AK4</f>
        <v>0</v>
      </c>
      <c r="BN4" s="252"/>
      <c r="BO4" s="252">
        <f>'Ex'' Crawler'!AL4</f>
        <v>0</v>
      </c>
      <c r="BP4" s="252"/>
      <c r="BQ4" s="252">
        <f>'Ex'' Crawler'!AM4</f>
        <v>0</v>
      </c>
      <c r="BR4" s="252"/>
      <c r="BS4" s="252">
        <f>'Ex'' Crawler'!AN4</f>
        <v>0</v>
      </c>
      <c r="BT4" s="252"/>
      <c r="BU4" s="252">
        <f>'Ex'' Crawler'!AO4</f>
        <v>0</v>
      </c>
      <c r="BV4" s="252"/>
      <c r="BW4" s="250">
        <v>2</v>
      </c>
      <c r="BX4" s="251"/>
      <c r="BZ4" s="91"/>
      <c r="CA4" s="91"/>
      <c r="CB4" s="103"/>
      <c r="CC4" s="91"/>
      <c r="CD4" s="103" t="s">
        <v>399</v>
      </c>
      <c r="CE4" s="103"/>
      <c r="CF4" s="257"/>
      <c r="CG4" s="134"/>
      <c r="CH4" s="133"/>
      <c r="CI4" s="133"/>
      <c r="CJ4" s="133"/>
      <c r="CK4" s="133"/>
      <c r="CL4" s="255"/>
      <c r="CM4" s="255"/>
      <c r="CN4" s="133"/>
      <c r="CO4" s="133"/>
      <c r="CP4" s="133"/>
      <c r="CQ4" s="133"/>
      <c r="CR4" s="255"/>
      <c r="CS4" s="255"/>
      <c r="CT4" s="133"/>
      <c r="CU4" s="133"/>
      <c r="CV4" s="133"/>
      <c r="CW4" s="133"/>
      <c r="CX4" s="137"/>
    </row>
    <row r="5" spans="2:107" ht="14.1" customHeight="1">
      <c r="B5" s="56"/>
      <c r="C5" s="56"/>
      <c r="D5" s="56"/>
      <c r="E5" s="56"/>
      <c r="F5" s="69"/>
      <c r="G5" s="207">
        <v>3</v>
      </c>
      <c r="H5" s="252">
        <f>'Ex'' Crawler'!H5</f>
        <v>-10</v>
      </c>
      <c r="I5" s="252"/>
      <c r="J5" s="252">
        <f>'Ex'' Crawler'!I5</f>
        <v>0</v>
      </c>
      <c r="K5" s="252"/>
      <c r="L5" s="252">
        <f ca="1">'Ex'' Crawler'!J5</f>
        <v>-1.5</v>
      </c>
      <c r="M5" s="252"/>
      <c r="N5" s="252">
        <f ca="1">'Ex'' Crawler'!K5</f>
        <v>-0.1</v>
      </c>
      <c r="O5" s="252"/>
      <c r="P5" s="252">
        <f ca="1">'Ex'' Crawler'!L5</f>
        <v>7.5000000000000011E-2</v>
      </c>
      <c r="Q5" s="252"/>
      <c r="R5" s="252">
        <f ca="1">'Ex'' Crawler'!M5</f>
        <v>1.1937500000000001</v>
      </c>
      <c r="S5" s="252"/>
      <c r="T5" s="252">
        <f>'Ex'' Crawler'!N5</f>
        <v>0</v>
      </c>
      <c r="U5" s="252"/>
      <c r="V5" s="252">
        <f ca="1">'Ex'' Crawler'!O5</f>
        <v>1.6277343750000002</v>
      </c>
      <c r="W5" s="252"/>
      <c r="X5" s="252">
        <f ca="1">'Ex'' Crawler'!P5</f>
        <v>0.93623046875000004</v>
      </c>
      <c r="Y5" s="252"/>
      <c r="Z5" s="252">
        <f ca="1">'Ex'' Crawler'!Q5</f>
        <v>0.2</v>
      </c>
      <c r="AA5" s="252"/>
      <c r="AB5" s="252">
        <f ca="1">'Ex'' Crawler'!R5</f>
        <v>0.2</v>
      </c>
      <c r="AC5" s="252"/>
      <c r="AD5" s="252">
        <f ca="1">'Ex'' Crawler'!S5</f>
        <v>0.2</v>
      </c>
      <c r="AE5" s="252"/>
      <c r="AF5" s="252">
        <f ca="1">'Ex'' Crawler'!T5</f>
        <v>0.2</v>
      </c>
      <c r="AG5" s="252"/>
      <c r="AH5" s="252">
        <f ca="1">'Ex'' Crawler'!U5</f>
        <v>1</v>
      </c>
      <c r="AI5" s="252"/>
      <c r="AJ5" s="252">
        <f ca="1">'Ex'' Crawler'!V5</f>
        <v>1.5</v>
      </c>
      <c r="AK5" s="252"/>
      <c r="AL5" s="252">
        <f ca="1">'Ex'' Crawler'!W5</f>
        <v>0.5</v>
      </c>
      <c r="AM5" s="252"/>
      <c r="AN5" s="252">
        <f ca="1">'Ex'' Crawler'!X5</f>
        <v>0.5</v>
      </c>
      <c r="AO5" s="252"/>
      <c r="AP5" s="252">
        <f ca="1">'Ex'' Crawler'!Y5</f>
        <v>1.25</v>
      </c>
      <c r="AQ5" s="252"/>
      <c r="AR5" s="252">
        <f ca="1">'Ex'' Crawler'!Z5</f>
        <v>1</v>
      </c>
      <c r="AS5" s="252"/>
      <c r="AT5" s="252">
        <f ca="1">'Ex'' Crawler'!AA5</f>
        <v>1</v>
      </c>
      <c r="AU5" s="252"/>
      <c r="AV5" s="252">
        <f ca="1">'Ex'' Crawler'!AB5</f>
        <v>0.64000000000000012</v>
      </c>
      <c r="AW5" s="252"/>
      <c r="AX5" s="252">
        <f ca="1">'Ex'' Crawler'!AC5</f>
        <v>0.2</v>
      </c>
      <c r="AY5" s="252"/>
      <c r="AZ5" s="252">
        <f ca="1">'Ex'' Crawler'!AD5</f>
        <v>0.4</v>
      </c>
      <c r="BA5" s="252"/>
      <c r="BB5" s="252">
        <f ca="1">'Ex'' Crawler'!AE5</f>
        <v>1</v>
      </c>
      <c r="BC5" s="252"/>
      <c r="BD5" s="252">
        <f ca="1">'Ex'' Crawler'!AF5</f>
        <v>1.2000000000000002</v>
      </c>
      <c r="BE5" s="252"/>
      <c r="BF5" s="252">
        <f ca="1">'Ex'' Crawler'!AG5</f>
        <v>1.4059082031250001</v>
      </c>
      <c r="BG5" s="252"/>
      <c r="BH5" s="252">
        <f ca="1">'Ex'' Crawler'!AH5</f>
        <v>1.4228515625</v>
      </c>
      <c r="BI5" s="252"/>
      <c r="BJ5" s="252">
        <f ca="1">'Ex'' Crawler'!AI5</f>
        <v>1.00078125</v>
      </c>
      <c r="BK5" s="252"/>
      <c r="BL5" s="252">
        <f ca="1">'Ex'' Crawler'!AJ5</f>
        <v>1.4906250000000001</v>
      </c>
      <c r="BM5" s="252"/>
      <c r="BN5" s="252">
        <f ca="1">'Ex'' Crawler'!AK5</f>
        <v>0.91250000000000009</v>
      </c>
      <c r="BO5" s="252"/>
      <c r="BP5" s="252">
        <f ca="1">'Ex'' Crawler'!AL5</f>
        <v>1.05</v>
      </c>
      <c r="BQ5" s="252"/>
      <c r="BR5" s="252">
        <f ca="1">'Ex'' Crawler'!AM5</f>
        <v>0.2</v>
      </c>
      <c r="BS5" s="252"/>
      <c r="BT5" s="252">
        <f>'Ex'' Crawler'!AN5</f>
        <v>0</v>
      </c>
      <c r="BU5" s="252"/>
      <c r="BV5" s="252">
        <f>'Ex'' Crawler'!AO5</f>
        <v>0</v>
      </c>
      <c r="BW5" s="252"/>
      <c r="BX5" s="189">
        <v>3</v>
      </c>
      <c r="BZ5" s="91"/>
      <c r="CA5" s="91"/>
      <c r="CB5" s="91"/>
      <c r="CC5" s="91"/>
      <c r="CD5" s="103"/>
      <c r="CE5" s="103"/>
      <c r="CF5" s="257"/>
      <c r="CG5" s="134"/>
      <c r="CH5" s="133"/>
      <c r="CI5" s="133"/>
      <c r="CJ5" s="133"/>
      <c r="CK5" s="133"/>
      <c r="CL5" s="133"/>
      <c r="CM5" s="133"/>
      <c r="CN5" s="133"/>
      <c r="CO5" s="133"/>
      <c r="CP5" s="133"/>
      <c r="CQ5" s="133"/>
      <c r="CR5" s="133"/>
      <c r="CS5" s="133"/>
      <c r="CT5" s="133"/>
      <c r="CU5" s="133"/>
      <c r="CV5" s="133"/>
      <c r="CW5" s="133"/>
      <c r="CX5" s="137"/>
    </row>
    <row r="6" spans="2:107" ht="14.1" customHeight="1">
      <c r="B6" s="56"/>
      <c r="C6" s="57" t="s">
        <v>380</v>
      </c>
      <c r="D6" s="56"/>
      <c r="E6" s="56"/>
      <c r="F6" s="56"/>
      <c r="G6" s="248">
        <v>4</v>
      </c>
      <c r="H6" s="249"/>
      <c r="I6" s="252">
        <f>'Ex'' Crawler'!I6</f>
        <v>0</v>
      </c>
      <c r="J6" s="252"/>
      <c r="K6" s="252">
        <f ca="1">'Ex'' Crawler'!J6</f>
        <v>-2.25</v>
      </c>
      <c r="L6" s="252"/>
      <c r="M6" s="252"/>
      <c r="N6" s="252"/>
      <c r="O6" s="252">
        <f ca="1">'Ex'' Crawler'!L6</f>
        <v>0.98333333333333339</v>
      </c>
      <c r="P6" s="252"/>
      <c r="Q6" s="252">
        <f ca="1">'Ex'' Crawler'!M6</f>
        <v>1.377777777777778</v>
      </c>
      <c r="R6" s="252"/>
      <c r="S6" s="252">
        <f ca="1">'Ex'' Crawler'!N6</f>
        <v>1.3203703703703704</v>
      </c>
      <c r="T6" s="252"/>
      <c r="U6" s="252">
        <f ca="1">'Ex'' Crawler'!O6</f>
        <v>1.432716049382716</v>
      </c>
      <c r="V6" s="252"/>
      <c r="W6" s="252">
        <f ca="1">'Ex'' Crawler'!P6</f>
        <v>1.9843621399176954</v>
      </c>
      <c r="X6" s="252"/>
      <c r="Y6" s="252">
        <f ca="1">'Ex'' Crawler'!Q6</f>
        <v>0.33333333333333337</v>
      </c>
      <c r="Z6" s="252"/>
      <c r="AA6" s="252">
        <f ca="1">'Ex'' Crawler'!R6</f>
        <v>0.33333333333333337</v>
      </c>
      <c r="AB6" s="252"/>
      <c r="AC6" s="252">
        <f ca="1">'Ex'' Crawler'!S6</f>
        <v>1.666666666666667</v>
      </c>
      <c r="AD6" s="252"/>
      <c r="AE6" s="252">
        <f ca="1">'Ex'' Crawler'!T6</f>
        <v>1.4000000000000001</v>
      </c>
      <c r="AF6" s="252"/>
      <c r="AG6" s="252">
        <f ca="1">'Ex'' Crawler'!U6</f>
        <v>1.666666666666667</v>
      </c>
      <c r="AH6" s="252"/>
      <c r="AI6" s="252">
        <f ca="1">'Ex'' Crawler'!V6</f>
        <v>2.5</v>
      </c>
      <c r="AJ6" s="252"/>
      <c r="AK6" s="252">
        <f ca="1">'Ex'' Crawler'!W6</f>
        <v>1.5</v>
      </c>
      <c r="AL6" s="252"/>
      <c r="AM6" s="252">
        <f ca="1">'Ex'' Crawler'!X6</f>
        <v>0.83333333333333337</v>
      </c>
      <c r="AN6" s="252"/>
      <c r="AO6" s="252">
        <f ca="1">'Ex'' Crawler'!Y6</f>
        <v>1.0833333333333333</v>
      </c>
      <c r="AP6" s="252"/>
      <c r="AQ6" s="252">
        <f ca="1">'Ex'' Crawler'!Z6</f>
        <v>1</v>
      </c>
      <c r="AR6" s="252"/>
      <c r="AS6" s="252">
        <f ca="1">'Ex'' Crawler'!AA6</f>
        <v>1</v>
      </c>
      <c r="AT6" s="252"/>
      <c r="AU6" s="252">
        <f ca="1">'Ex'' Crawler'!AB6</f>
        <v>0.76800000000000002</v>
      </c>
      <c r="AV6" s="252"/>
      <c r="AW6" s="252">
        <f ca="1">'Ex'' Crawler'!AC6</f>
        <v>1.4000000000000001</v>
      </c>
      <c r="AX6" s="252"/>
      <c r="AY6" s="252">
        <f ca="1">'Ex'' Crawler'!AD6</f>
        <v>1.7333333333333334</v>
      </c>
      <c r="AZ6" s="252"/>
      <c r="BA6" s="252">
        <f ca="1">'Ex'' Crawler'!AE6</f>
        <v>1.4000000000000001</v>
      </c>
      <c r="BB6" s="252"/>
      <c r="BC6" s="252">
        <f ca="1">'Ex'' Crawler'!AF6</f>
        <v>0.66666666666666674</v>
      </c>
      <c r="BD6" s="252"/>
      <c r="BE6" s="252">
        <f ca="1">'Ex'' Crawler'!AG6</f>
        <v>2.9580246913580246</v>
      </c>
      <c r="BF6" s="252"/>
      <c r="BG6" s="252">
        <f ca="1">'Ex'' Crawler'!AH6</f>
        <v>2.6851851851851851</v>
      </c>
      <c r="BH6" s="252"/>
      <c r="BI6" s="252">
        <f ca="1">'Ex'' Crawler'!AI6</f>
        <v>2.9888888888888889</v>
      </c>
      <c r="BJ6" s="252"/>
      <c r="BK6" s="252">
        <f ca="1">'Ex'' Crawler'!AJ6</f>
        <v>2.666666666666667</v>
      </c>
      <c r="BL6" s="252"/>
      <c r="BM6" s="252">
        <f ca="1">'Ex'' Crawler'!AK6</f>
        <v>2.3000000000000003</v>
      </c>
      <c r="BN6" s="252"/>
      <c r="BO6" s="252">
        <f ca="1">'Ex'' Crawler'!AL6</f>
        <v>0.9</v>
      </c>
      <c r="BP6" s="252"/>
      <c r="BQ6" s="252">
        <f ca="1">'Ex'' Crawler'!AM6</f>
        <v>1.2000000000000002</v>
      </c>
      <c r="BR6" s="252"/>
      <c r="BS6" s="252">
        <f>'Ex'' Crawler'!AN6</f>
        <v>0</v>
      </c>
      <c r="BT6" s="252"/>
      <c r="BU6" s="252">
        <f>'Ex'' Crawler'!AO6</f>
        <v>0</v>
      </c>
      <c r="BV6" s="252"/>
      <c r="BW6" s="250">
        <v>4</v>
      </c>
      <c r="BX6" s="251"/>
      <c r="BZ6" s="91"/>
      <c r="CA6" s="91"/>
      <c r="CB6" s="91"/>
      <c r="CC6" s="91"/>
      <c r="CD6" s="103"/>
      <c r="CE6" s="103"/>
      <c r="CF6" s="257"/>
      <c r="CG6" s="134"/>
      <c r="CH6" s="133"/>
      <c r="CI6" s="133"/>
      <c r="CJ6" s="133"/>
      <c r="CK6" s="133"/>
      <c r="CL6" s="133"/>
      <c r="CM6" s="133"/>
      <c r="CN6" s="133"/>
      <c r="CO6" s="133"/>
      <c r="CP6" s="254">
        <f ca="1">'H''Exel Crawler'!CW15</f>
        <v>6</v>
      </c>
      <c r="CQ6" s="255"/>
      <c r="CR6" s="133"/>
      <c r="CS6" s="133"/>
      <c r="CT6" s="133"/>
      <c r="CU6" s="133"/>
      <c r="CV6" s="133"/>
      <c r="CW6" s="133"/>
      <c r="CX6" s="137"/>
    </row>
    <row r="7" spans="2:107" ht="14.1" customHeight="1">
      <c r="B7" s="56"/>
      <c r="C7" s="70">
        <v>5</v>
      </c>
      <c r="D7" s="70">
        <v>7</v>
      </c>
      <c r="E7" s="70">
        <v>5</v>
      </c>
      <c r="F7" s="56"/>
      <c r="G7" s="207">
        <v>5</v>
      </c>
      <c r="H7" s="252">
        <f>'Ex'' Crawler'!H7</f>
        <v>-10</v>
      </c>
      <c r="I7" s="252"/>
      <c r="J7" s="252">
        <f>'Ex'' Crawler'!I7</f>
        <v>0</v>
      </c>
      <c r="K7" s="252"/>
      <c r="L7" s="252">
        <f ca="1">'Ex'' Crawler'!J7</f>
        <v>-1.5</v>
      </c>
      <c r="M7" s="252"/>
      <c r="N7" s="252">
        <f ca="1">'Ex'' Crawler'!K7</f>
        <v>0.9</v>
      </c>
      <c r="O7" s="252"/>
      <c r="P7" s="252">
        <f ca="1">'Ex'' Crawler'!L7</f>
        <v>1.5</v>
      </c>
      <c r="Q7" s="252"/>
      <c r="R7" s="252">
        <f ca="1">'Ex'' Crawler'!M7</f>
        <v>1.3333333333333335</v>
      </c>
      <c r="S7" s="252"/>
      <c r="T7" s="252">
        <f ca="1">'Ex'' Crawler'!N7</f>
        <v>2.0111111111111111</v>
      </c>
      <c r="U7" s="252"/>
      <c r="V7" s="252">
        <f ca="1">'Ex'' Crawler'!O7</f>
        <v>2.7148148148148152</v>
      </c>
      <c r="W7" s="252"/>
      <c r="X7" s="252">
        <f ca="1">'Ex'' Crawler'!P7</f>
        <v>2.6419753086419759</v>
      </c>
      <c r="Y7" s="252"/>
      <c r="Z7" s="252">
        <f ca="1">'Ex'' Crawler'!Q7</f>
        <v>0.44444444444444448</v>
      </c>
      <c r="AA7" s="252"/>
      <c r="AB7" s="252">
        <f ca="1">'Ex'' Crawler'!R7</f>
        <v>1.5111111111111113</v>
      </c>
      <c r="AC7" s="252"/>
      <c r="AD7" s="252">
        <f ca="1">'Ex'' Crawler'!S7</f>
        <v>0.88888888888888895</v>
      </c>
      <c r="AE7" s="252"/>
      <c r="AF7" s="252">
        <f ca="1">'Ex'' Crawler'!T7</f>
        <v>0.8</v>
      </c>
      <c r="AG7" s="252"/>
      <c r="AH7" s="252">
        <f ca="1">'Ex'' Crawler'!U7</f>
        <v>2.4888888888888889</v>
      </c>
      <c r="AI7" s="252"/>
      <c r="AJ7" s="252">
        <f ca="1">'Ex'' Crawler'!V7</f>
        <v>2.3333333333333335</v>
      </c>
      <c r="AK7" s="252"/>
      <c r="AL7" s="252">
        <f ca="1">'Ex'' Crawler'!W7</f>
        <v>2</v>
      </c>
      <c r="AM7" s="252"/>
      <c r="AN7" s="252">
        <f ca="1">'Ex'' Crawler'!X7</f>
        <v>1.7777777777777777</v>
      </c>
      <c r="AO7" s="252"/>
      <c r="AP7" s="252">
        <f ca="1">'Ex'' Crawler'!Y7</f>
        <v>1.4444444444444444</v>
      </c>
      <c r="AQ7" s="252"/>
      <c r="AR7" s="252">
        <f ca="1">'Ex'' Crawler'!Z7</f>
        <v>2</v>
      </c>
      <c r="AS7" s="252"/>
      <c r="AT7" s="252">
        <f ca="1">'Ex'' Crawler'!AA7</f>
        <v>2</v>
      </c>
      <c r="AU7" s="252"/>
      <c r="AV7" s="252">
        <f ca="1">'Ex'' Crawler'!AB7</f>
        <v>1.2416</v>
      </c>
      <c r="AW7" s="252"/>
      <c r="AX7" s="252">
        <f ca="1">'Ex'' Crawler'!AC7</f>
        <v>2.1333333333333333</v>
      </c>
      <c r="AY7" s="252"/>
      <c r="AZ7" s="252">
        <f ca="1">'Ex'' Crawler'!AD7</f>
        <v>1.5111111111111111</v>
      </c>
      <c r="BA7" s="252"/>
      <c r="BB7" s="252">
        <f ca="1">'Ex'' Crawler'!AE7</f>
        <v>2.1333333333333333</v>
      </c>
      <c r="BC7" s="252"/>
      <c r="BD7" s="252">
        <f ca="1">'Ex'' Crawler'!AF7</f>
        <v>1.4222222222222225</v>
      </c>
      <c r="BE7" s="252"/>
      <c r="BF7" s="252">
        <f ca="1">'Ex'' Crawler'!AG7</f>
        <v>1.5078189300411522</v>
      </c>
      <c r="BG7" s="252"/>
      <c r="BH7" s="252">
        <f ca="1">'Ex'' Crawler'!AH7</f>
        <v>1.9086419753086419</v>
      </c>
      <c r="BI7" s="252"/>
      <c r="BJ7" s="252">
        <f ca="1">'Ex'' Crawler'!AI7</f>
        <v>1.0148148148148148</v>
      </c>
      <c r="BK7" s="252"/>
      <c r="BL7" s="252">
        <f ca="1">'Ex'' Crawler'!AJ7</f>
        <v>0.71111111111111114</v>
      </c>
      <c r="BM7" s="252"/>
      <c r="BN7" s="252">
        <f ca="1">'Ex'' Crawler'!AK7</f>
        <v>0.73333333333333339</v>
      </c>
      <c r="BO7" s="252"/>
      <c r="BP7" s="252">
        <f ca="1">'Ex'' Crawler'!AL7</f>
        <v>0.60000000000000009</v>
      </c>
      <c r="BQ7" s="252"/>
      <c r="BR7" s="252">
        <f ca="1">'Ex'' Crawler'!AM7</f>
        <v>0.8</v>
      </c>
      <c r="BS7" s="252"/>
      <c r="BT7" s="252">
        <f>'Ex'' Crawler'!AN7</f>
        <v>0</v>
      </c>
      <c r="BU7" s="252"/>
      <c r="BV7" s="252">
        <f>'Ex'' Crawler'!AO7</f>
        <v>0</v>
      </c>
      <c r="BW7" s="252"/>
      <c r="BX7" s="189">
        <v>5</v>
      </c>
      <c r="BZ7" s="91"/>
      <c r="CA7" s="232" t="s">
        <v>388</v>
      </c>
      <c r="CB7" s="233">
        <v>1</v>
      </c>
      <c r="CD7" s="190" t="s">
        <v>396</v>
      </c>
      <c r="CE7" s="190"/>
      <c r="CF7" s="257" t="str">
        <f ca="1">INDEX(Flavour!$G:$G,RANDBETWEEN(1,COUNTA(Flavour!$G:$G)),1)&amp;" || "&amp;INDEX(Encounters!$G:$G,RANDBETWEEN(1,COUNTA(Encounters!$G:$G)),1)</f>
        <v>The narrows here make a suitable place to ford, and judging from all the tracks and ruts nearby, others have had the same notion || A mule brays mournfully here over her fallen master. The Dwarf prospector Coagnever had much luck, and the arrow sticking out of his heart is certainly unlucky</v>
      </c>
      <c r="CG7" s="134"/>
      <c r="CH7" s="133"/>
      <c r="CI7" s="133"/>
      <c r="CJ7" s="133"/>
      <c r="CK7" s="133"/>
      <c r="CL7" s="133"/>
      <c r="CM7" s="133"/>
      <c r="CN7" s="133"/>
      <c r="CO7" s="133"/>
      <c r="CP7" s="255"/>
      <c r="CQ7" s="255"/>
      <c r="CR7" s="133"/>
      <c r="CS7" s="133"/>
      <c r="CT7" s="133"/>
      <c r="CU7" s="133"/>
      <c r="CV7" s="133"/>
      <c r="CW7" s="133"/>
      <c r="CX7" s="137"/>
    </row>
    <row r="8" spans="2:107" ht="14.1" customHeight="1">
      <c r="B8" s="56"/>
      <c r="C8" s="70">
        <v>7</v>
      </c>
      <c r="D8" s="70">
        <v>8</v>
      </c>
      <c r="E8" s="70">
        <v>7</v>
      </c>
      <c r="F8" s="56"/>
      <c r="G8" s="248">
        <v>6</v>
      </c>
      <c r="H8" s="249"/>
      <c r="I8" s="252">
        <f>'Ex'' Crawler'!I8</f>
        <v>0</v>
      </c>
      <c r="J8" s="252"/>
      <c r="K8" s="252">
        <f ca="1">'Ex'' Crawler'!J8</f>
        <v>-1</v>
      </c>
      <c r="L8" s="252"/>
      <c r="M8" s="252">
        <f>'Ex'' Crawler'!K8</f>
        <v>0</v>
      </c>
      <c r="N8" s="252"/>
      <c r="O8" s="252">
        <f ca="1">'Ex'' Crawler'!L8</f>
        <v>0.4</v>
      </c>
      <c r="P8" s="252"/>
      <c r="Q8" s="252">
        <f ca="1">'Ex'' Crawler'!M8</f>
        <v>1.0666666666666667</v>
      </c>
      <c r="R8" s="252"/>
      <c r="S8" s="252">
        <f ca="1">'Ex'' Crawler'!N8</f>
        <v>2.088888888888889</v>
      </c>
      <c r="T8" s="252"/>
      <c r="U8" s="252">
        <f ca="1">'Ex'' Crawler'!O8</f>
        <v>2.1185185185185182</v>
      </c>
      <c r="V8" s="252"/>
      <c r="W8" s="252">
        <f ca="1">'Ex'' Crawler'!P8</f>
        <v>2.2024691358024695</v>
      </c>
      <c r="X8" s="252"/>
      <c r="Y8" s="252">
        <f ca="1">'Ex'' Crawler'!Q8</f>
        <v>0.52592592592592602</v>
      </c>
      <c r="Z8" s="252"/>
      <c r="AA8" s="252">
        <f ca="1">'Ex'' Crawler'!R8</f>
        <v>0.88148148148148153</v>
      </c>
      <c r="AB8" s="252"/>
      <c r="AC8" s="252">
        <f ca="1">'Ex'' Crawler'!S8</f>
        <v>1.6518518518518519</v>
      </c>
      <c r="AD8" s="252"/>
      <c r="AE8" s="252">
        <f ca="1">'Ex'' Crawler'!T8</f>
        <v>2.0666666666666669</v>
      </c>
      <c r="AF8" s="252"/>
      <c r="AG8" s="252">
        <f ca="1">'Ex'' Crawler'!U8</f>
        <v>2.9851851851851854</v>
      </c>
      <c r="AH8" s="252"/>
      <c r="AI8" s="252">
        <f ca="1">'Ex'' Crawler'!V8</f>
        <v>2.2777777777777781</v>
      </c>
      <c r="AJ8" s="252"/>
      <c r="AK8" s="252">
        <f ca="1">'Ex'' Crawler'!W8</f>
        <v>2.1666666666666665</v>
      </c>
      <c r="AL8" s="252"/>
      <c r="AM8" s="252">
        <f ca="1">'Ex'' Crawler'!X8</f>
        <v>2.5370370370370368</v>
      </c>
      <c r="AN8" s="252"/>
      <c r="AO8" s="252">
        <f ca="1">'Ex'' Crawler'!Y8</f>
        <v>1.1759259259259258</v>
      </c>
      <c r="AP8" s="252"/>
      <c r="AQ8" s="252">
        <f ca="1">'Ex'' Crawler'!Z8</f>
        <v>1.3333333333333333</v>
      </c>
      <c r="AR8" s="252"/>
      <c r="AS8" s="252">
        <f ca="1">'Ex'' Crawler'!AA8</f>
        <v>3</v>
      </c>
      <c r="AT8" s="252"/>
      <c r="AU8" s="252">
        <f ca="1">'Ex'' Crawler'!AB8</f>
        <v>1.2019200000000001</v>
      </c>
      <c r="AV8" s="252"/>
      <c r="AW8" s="252">
        <f ca="1">'Ex'' Crawler'!AC8</f>
        <v>1.4444444444444444</v>
      </c>
      <c r="AX8" s="252"/>
      <c r="AY8" s="252">
        <f ca="1">'Ex'' Crawler'!AD8</f>
        <v>2.414814814814815</v>
      </c>
      <c r="AZ8" s="252"/>
      <c r="BA8" s="252">
        <f ca="1">'Ex'' Crawler'!AE8</f>
        <v>1.4444444444444444</v>
      </c>
      <c r="BB8" s="252"/>
      <c r="BC8" s="252">
        <f ca="1">'Ex'' Crawler'!AF8</f>
        <v>1.2296296296296296</v>
      </c>
      <c r="BD8" s="252"/>
      <c r="BE8" s="252">
        <f ca="1">'Ex'' Crawler'!AG8</f>
        <v>2.5662551440329224</v>
      </c>
      <c r="BF8" s="252"/>
      <c r="BG8" s="252">
        <f ca="1">'Ex'' Crawler'!AH8</f>
        <v>2.7469135802469138</v>
      </c>
      <c r="BH8" s="252"/>
      <c r="BI8" s="252">
        <f ca="1">'Ex'' Crawler'!AI8</f>
        <v>2.5518518518518523</v>
      </c>
      <c r="BJ8" s="252"/>
      <c r="BK8" s="252">
        <f ca="1">'Ex'' Crawler'!AJ8</f>
        <v>2.4888888888888889</v>
      </c>
      <c r="BL8" s="252"/>
      <c r="BM8" s="252">
        <f ca="1">'Ex'' Crawler'!AK8</f>
        <v>1.9666666666666668</v>
      </c>
      <c r="BN8" s="252"/>
      <c r="BO8" s="252">
        <f ca="1">'Ex'' Crawler'!AL8</f>
        <v>0.70000000000000007</v>
      </c>
      <c r="BP8" s="252"/>
      <c r="BQ8" s="252">
        <f ca="1">'Ex'' Crawler'!AM8</f>
        <v>0.4</v>
      </c>
      <c r="BR8" s="252"/>
      <c r="BS8" s="252">
        <f>'Ex'' Crawler'!AN8</f>
        <v>0</v>
      </c>
      <c r="BT8" s="252"/>
      <c r="BU8" s="252">
        <f>'Ex'' Crawler'!AO8</f>
        <v>0</v>
      </c>
      <c r="BV8" s="252"/>
      <c r="BW8" s="250">
        <v>6</v>
      </c>
      <c r="BX8" s="251"/>
      <c r="BZ8" s="91"/>
      <c r="CB8" s="190"/>
      <c r="CD8" s="190" t="s">
        <v>397</v>
      </c>
      <c r="CE8" s="190"/>
      <c r="CF8" s="257"/>
      <c r="CG8" s="134"/>
      <c r="CH8" s="133"/>
      <c r="CI8" s="254">
        <f ca="1">'H''Exel Crawler'!CW15</f>
        <v>6</v>
      </c>
      <c r="CJ8" s="255"/>
      <c r="CK8" s="133"/>
      <c r="CL8" s="133"/>
      <c r="CM8" s="254">
        <f ca="1">'H''Exel Crawler'!CW15</f>
        <v>6</v>
      </c>
      <c r="CN8" s="255"/>
      <c r="CO8" s="133"/>
      <c r="CP8" s="133"/>
      <c r="CQ8" s="133"/>
      <c r="CR8" s="133"/>
      <c r="CS8" s="133"/>
      <c r="CT8" s="254">
        <f ca="1">'H''Exel Crawler'!CW15</f>
        <v>6</v>
      </c>
      <c r="CU8" s="255"/>
      <c r="CV8" s="133"/>
      <c r="CW8" s="133"/>
      <c r="CX8" s="137"/>
      <c r="DB8" s="59"/>
      <c r="DC8" s="59"/>
    </row>
    <row r="9" spans="2:107" ht="14.1" customHeight="1">
      <c r="B9" s="56"/>
      <c r="C9" s="70">
        <v>5</v>
      </c>
      <c r="D9" s="70">
        <v>7</v>
      </c>
      <c r="E9" s="70">
        <v>5</v>
      </c>
      <c r="F9" s="56"/>
      <c r="G9" s="207">
        <v>7</v>
      </c>
      <c r="H9" s="252">
        <f>'Ex'' Crawler'!H9</f>
        <v>-10</v>
      </c>
      <c r="I9" s="252"/>
      <c r="J9" s="252">
        <f>'Ex'' Crawler'!I9</f>
        <v>0</v>
      </c>
      <c r="K9" s="252"/>
      <c r="L9" s="252">
        <f ca="1">'Ex'' Crawler'!J9</f>
        <v>-1</v>
      </c>
      <c r="M9" s="252"/>
      <c r="N9" s="252">
        <f ca="1">'Ex'' Crawler'!K9</f>
        <v>0.4</v>
      </c>
      <c r="O9" s="252"/>
      <c r="P9" s="252">
        <f ca="1">'Ex'' Crawler'!L9</f>
        <v>0.66666666666666674</v>
      </c>
      <c r="Q9" s="252"/>
      <c r="R9" s="252">
        <f ca="1">'Ex'' Crawler'!M9</f>
        <v>0.62222222222222223</v>
      </c>
      <c r="S9" s="252"/>
      <c r="T9" s="252">
        <f ca="1">'Ex'' Crawler'!N9</f>
        <v>1.4962962962962962</v>
      </c>
      <c r="U9" s="252"/>
      <c r="V9" s="252">
        <f ca="1">'Ex'' Crawler'!O9</f>
        <v>1.7728395061728397</v>
      </c>
      <c r="W9" s="252"/>
      <c r="X9" s="252">
        <f ca="1">'Ex'' Crawler'!P9</f>
        <v>2.4230452674897123</v>
      </c>
      <c r="Y9" s="252"/>
      <c r="Z9" s="252">
        <f ca="1">'Ex'' Crawler'!Q9</f>
        <v>1.3901234567901235</v>
      </c>
      <c r="AA9" s="252"/>
      <c r="AB9" s="252">
        <f ca="1">'Ex'' Crawler'!R9</f>
        <v>1.8641975308641978</v>
      </c>
      <c r="AC9" s="252"/>
      <c r="AD9" s="252">
        <f ca="1">'Ex'' Crawler'!S9</f>
        <v>1.1135802469135803</v>
      </c>
      <c r="AE9" s="252"/>
      <c r="AF9" s="252">
        <f ca="1">'Ex'' Crawler'!T9</f>
        <v>2.5555555555555558</v>
      </c>
      <c r="AG9" s="252"/>
      <c r="AH9" s="252">
        <f ca="1">'Ex'' Crawler'!U9</f>
        <v>3.4246913580246914</v>
      </c>
      <c r="AI9" s="252"/>
      <c r="AJ9" s="252">
        <f ca="1">'Ex'' Crawler'!V9</f>
        <v>2.2037037037037042</v>
      </c>
      <c r="AK9" s="252"/>
      <c r="AL9" s="252">
        <f ca="1">'Ex'' Crawler'!W9</f>
        <v>3.3888888888888888</v>
      </c>
      <c r="AM9" s="252"/>
      <c r="AN9" s="252">
        <f ca="1">'Ex'' Crawler'!X9</f>
        <v>3.1049382716049378</v>
      </c>
      <c r="AO9" s="252"/>
      <c r="AP9" s="252">
        <f ca="1">'Ex'' Crawler'!Y9</f>
        <v>1.2067901234567902</v>
      </c>
      <c r="AQ9" s="252"/>
      <c r="AR9" s="252">
        <f ca="1">'Ex'' Crawler'!Z9</f>
        <v>1.4444444444444444</v>
      </c>
      <c r="AS9" s="252"/>
      <c r="AT9" s="252">
        <f ca="1">'Ex'' Crawler'!AA9</f>
        <v>2</v>
      </c>
      <c r="AU9" s="252"/>
      <c r="AV9" s="252">
        <f ca="1">'Ex'' Crawler'!AB9</f>
        <v>0.64870399999999995</v>
      </c>
      <c r="AW9" s="252"/>
      <c r="AX9" s="252">
        <f ca="1">'Ex'' Crawler'!AC9</f>
        <v>1.9925925925925925</v>
      </c>
      <c r="AY9" s="252"/>
      <c r="AZ9" s="252">
        <f ca="1">'Ex'' Crawler'!AD9</f>
        <v>1.5753086419753088</v>
      </c>
      <c r="BA9" s="252"/>
      <c r="BB9" s="252">
        <f ca="1">'Ex'' Crawler'!AE9</f>
        <v>1.9925925925925925</v>
      </c>
      <c r="BC9" s="252"/>
      <c r="BD9" s="252">
        <f ca="1">'Ex'' Crawler'!AF9</f>
        <v>1.6839506172839507</v>
      </c>
      <c r="BE9" s="252"/>
      <c r="BF9" s="252">
        <f ca="1">'Ex'' Crawler'!AG9</f>
        <v>2.3481481481481481</v>
      </c>
      <c r="BG9" s="252"/>
      <c r="BH9" s="252">
        <f ca="1">'Ex'' Crawler'!AH9</f>
        <v>1.8611111111111112</v>
      </c>
      <c r="BI9" s="252"/>
      <c r="BJ9" s="252">
        <f ca="1">'Ex'' Crawler'!AI9</f>
        <v>1.1833333333333333</v>
      </c>
      <c r="BK9" s="252"/>
      <c r="BL9" s="252">
        <f ca="1">'Ex'' Crawler'!AJ9</f>
        <v>1.2000000000000002</v>
      </c>
      <c r="BM9" s="252"/>
      <c r="BN9" s="252">
        <f ca="1">'Ex'' Crawler'!AK9</f>
        <v>0.75</v>
      </c>
      <c r="BO9" s="252"/>
      <c r="BP9" s="252">
        <f ca="1">'Ex'' Crawler'!AL9</f>
        <v>0.45</v>
      </c>
      <c r="BQ9" s="252"/>
      <c r="BR9" s="252">
        <f ca="1">'Ex'' Crawler'!AM9</f>
        <v>0.2</v>
      </c>
      <c r="BS9" s="252"/>
      <c r="BT9" s="252">
        <f>'Ex'' Crawler'!AN9</f>
        <v>0</v>
      </c>
      <c r="BU9" s="252"/>
      <c r="BV9" s="252">
        <f>'Ex'' Crawler'!AO9</f>
        <v>0</v>
      </c>
      <c r="BW9" s="252"/>
      <c r="BX9" s="189">
        <v>7</v>
      </c>
      <c r="BZ9" s="91"/>
      <c r="CD9" s="190" t="s">
        <v>398</v>
      </c>
      <c r="CE9" s="190"/>
      <c r="CF9" s="257"/>
      <c r="CG9" s="134"/>
      <c r="CH9" s="133"/>
      <c r="CI9" s="255"/>
      <c r="CJ9" s="255"/>
      <c r="CK9" s="133"/>
      <c r="CL9" s="133"/>
      <c r="CM9" s="255"/>
      <c r="CN9" s="255"/>
      <c r="CO9" s="133"/>
      <c r="CP9" s="254">
        <f ca="1">'H''Exel Crawler'!CW15</f>
        <v>6</v>
      </c>
      <c r="CQ9" s="255"/>
      <c r="CR9" s="133"/>
      <c r="CS9" s="133"/>
      <c r="CT9" s="255"/>
      <c r="CU9" s="255"/>
      <c r="CV9" s="133"/>
      <c r="CW9" s="133"/>
      <c r="CX9" s="137"/>
      <c r="DB9" s="59"/>
      <c r="DC9" s="59"/>
    </row>
    <row r="10" spans="2:107" ht="14.1" customHeight="1">
      <c r="B10" s="56"/>
      <c r="C10" s="56"/>
      <c r="D10" s="56"/>
      <c r="E10" s="56"/>
      <c r="F10" s="56"/>
      <c r="G10" s="248">
        <v>8</v>
      </c>
      <c r="H10" s="249"/>
      <c r="I10" s="252">
        <f>'Ex'' Crawler'!I10</f>
        <v>0</v>
      </c>
      <c r="J10" s="252"/>
      <c r="K10" s="252">
        <f ca="1">'Ex'' Crawler'!J10</f>
        <v>-2</v>
      </c>
      <c r="L10" s="252"/>
      <c r="M10" s="252">
        <f ca="1">'Ex'' Crawler'!K10</f>
        <v>0.60000000000000009</v>
      </c>
      <c r="N10" s="252"/>
      <c r="O10" s="252">
        <f>'Ex'' Crawler'!L10</f>
        <v>0</v>
      </c>
      <c r="P10" s="252"/>
      <c r="Q10" s="252">
        <f ca="1">'Ex'' Crawler'!M10</f>
        <v>1.0666666666666667</v>
      </c>
      <c r="R10" s="252"/>
      <c r="S10" s="252">
        <f ca="1">'Ex'' Crawler'!N10</f>
        <v>1.7555555555555555</v>
      </c>
      <c r="T10" s="252"/>
      <c r="U10" s="252">
        <f ca="1">'Ex'' Crawler'!O10</f>
        <v>2.0074074074074075</v>
      </c>
      <c r="V10" s="252"/>
      <c r="W10" s="252">
        <f ca="1">'Ex'' Crawler'!P10</f>
        <v>1.5209876543209875</v>
      </c>
      <c r="X10" s="252"/>
      <c r="Y10" s="252">
        <f ca="1">'Ex'' Crawler'!Q10</f>
        <v>1.4386831275720164</v>
      </c>
      <c r="Z10" s="252"/>
      <c r="AA10" s="252">
        <f ca="1">'Ex'' Crawler'!R10</f>
        <v>1.1818930041152265</v>
      </c>
      <c r="AB10" s="252"/>
      <c r="AC10" s="252">
        <f ca="1">'Ex'' Crawler'!S10</f>
        <v>1.7218106995884774</v>
      </c>
      <c r="AD10" s="252"/>
      <c r="AE10" s="252">
        <f ca="1">'Ex'' Crawler'!T10</f>
        <v>2.340740740740741</v>
      </c>
      <c r="AF10" s="252"/>
      <c r="AG10" s="252">
        <f ca="1">'Ex'' Crawler'!U10</f>
        <v>3.736625514403292</v>
      </c>
      <c r="AH10" s="252"/>
      <c r="AI10" s="252">
        <f ca="1">'Ex'' Crawler'!V10</f>
        <v>2.8271604938271611</v>
      </c>
      <c r="AJ10" s="252"/>
      <c r="AK10" s="252">
        <f ca="1">'Ex'' Crawler'!W10</f>
        <v>2.1851851851851851</v>
      </c>
      <c r="AL10" s="252"/>
      <c r="AM10" s="252">
        <f ca="1">'Ex'' Crawler'!X10</f>
        <v>3.213991769547325</v>
      </c>
      <c r="AN10" s="252"/>
      <c r="AO10" s="252">
        <f ca="1">'Ex'' Crawler'!Y10</f>
        <v>1.7942386831275721</v>
      </c>
      <c r="AP10" s="252"/>
      <c r="AQ10" s="252">
        <f>'Ex'' Crawler'!Z10</f>
        <v>0</v>
      </c>
      <c r="AR10" s="252"/>
      <c r="AS10" s="252">
        <f ca="1">'Ex'' Crawler'!AA10</f>
        <v>2</v>
      </c>
      <c r="AT10" s="252"/>
      <c r="AU10" s="252">
        <f ca="1">'Ex'' Crawler'!AB10</f>
        <v>1.3301248000000001</v>
      </c>
      <c r="AV10" s="252"/>
      <c r="AW10" s="252">
        <f ca="1">'Ex'' Crawler'!AC10</f>
        <v>1.4123456790123456</v>
      </c>
      <c r="AX10" s="252"/>
      <c r="AY10" s="252">
        <f ca="1">'Ex'' Crawler'!AD10</f>
        <v>2.1300411522633751</v>
      </c>
      <c r="AZ10" s="252"/>
      <c r="BA10" s="252">
        <f ca="1">'Ex'' Crawler'!AE10</f>
        <v>2.4790123456790125</v>
      </c>
      <c r="BB10" s="252"/>
      <c r="BC10" s="252">
        <f ca="1">'Ex'' Crawler'!AF10</f>
        <v>2.5711934156378602</v>
      </c>
      <c r="BD10" s="252"/>
      <c r="BE10" s="252">
        <f ca="1">'Ex'' Crawler'!AG10</f>
        <v>1.6839506172839505</v>
      </c>
      <c r="BF10" s="252"/>
      <c r="BG10" s="252">
        <f ca="1">'Ex'' Crawler'!AH10</f>
        <v>2.7296296296296294</v>
      </c>
      <c r="BH10" s="252"/>
      <c r="BI10" s="252">
        <f ca="1">'Ex'' Crawler'!AI10</f>
        <v>1.5222222222222224</v>
      </c>
      <c r="BJ10" s="252"/>
      <c r="BK10" s="252">
        <f ca="1">'Ex'' Crawler'!AJ10</f>
        <v>1.8666666666666669</v>
      </c>
      <c r="BL10" s="252"/>
      <c r="BM10" s="252">
        <f ca="1">'Ex'' Crawler'!AK10</f>
        <v>1.1000000000000001</v>
      </c>
      <c r="BN10" s="252"/>
      <c r="BO10" s="252">
        <f ca="1">'Ex'' Crawler'!AL10</f>
        <v>0.5</v>
      </c>
      <c r="BP10" s="252"/>
      <c r="BQ10" s="252">
        <f ca="1">'Ex'' Crawler'!AM10</f>
        <v>0.4</v>
      </c>
      <c r="BR10" s="252"/>
      <c r="BS10" s="252">
        <f>'Ex'' Crawler'!AN10</f>
        <v>0</v>
      </c>
      <c r="BT10" s="252"/>
      <c r="BU10" s="252">
        <f>'Ex'' Crawler'!AO10</f>
        <v>0</v>
      </c>
      <c r="BV10" s="252"/>
      <c r="BW10" s="250">
        <v>8</v>
      </c>
      <c r="BX10" s="251"/>
      <c r="BZ10" s="91"/>
      <c r="CD10" s="190"/>
      <c r="CE10" s="190"/>
      <c r="CF10" s="257"/>
      <c r="CG10" s="134"/>
      <c r="CH10" s="133"/>
      <c r="CI10" s="133"/>
      <c r="CJ10" s="133"/>
      <c r="CK10" s="133"/>
      <c r="CL10" s="133"/>
      <c r="CM10" s="133"/>
      <c r="CN10" s="133"/>
      <c r="CO10" s="133"/>
      <c r="CP10" s="255"/>
      <c r="CQ10" s="255"/>
      <c r="CR10" s="133"/>
      <c r="CS10" s="133"/>
      <c r="CT10" s="133"/>
      <c r="CU10" s="133"/>
      <c r="CV10" s="133"/>
      <c r="CW10" s="133"/>
      <c r="CX10" s="137"/>
    </row>
    <row r="11" spans="2:107" ht="14.1" customHeight="1">
      <c r="B11" s="56"/>
      <c r="F11" s="56"/>
      <c r="G11" s="207">
        <v>9</v>
      </c>
      <c r="H11" s="252">
        <f>'Ex'' Crawler'!H11</f>
        <v>-10</v>
      </c>
      <c r="I11" s="252"/>
      <c r="J11" s="252">
        <f>'Ex'' Crawler'!I11</f>
        <v>0</v>
      </c>
      <c r="K11" s="252"/>
      <c r="L11" s="252">
        <f ca="1">'Ex'' Crawler'!J11</f>
        <v>-2.25</v>
      </c>
      <c r="M11" s="252"/>
      <c r="N11" s="252">
        <f ca="1">'Ex'' Crawler'!K11</f>
        <v>0.55000000000000004</v>
      </c>
      <c r="O11" s="252"/>
      <c r="P11" s="252">
        <f ca="1">'Ex'' Crawler'!L11</f>
        <v>1.1833333333333333</v>
      </c>
      <c r="Q11" s="252"/>
      <c r="R11" s="252">
        <f ca="1">'Ex'' Crawler'!M11</f>
        <v>1.9111111111111112</v>
      </c>
      <c r="S11" s="252"/>
      <c r="T11" s="252">
        <f ca="1">'Ex'' Crawler'!N11</f>
        <v>1.8314814814814817</v>
      </c>
      <c r="U11" s="252"/>
      <c r="V11" s="252">
        <f ca="1">'Ex'' Crawler'!O11</f>
        <v>2.5808641975308646</v>
      </c>
      <c r="W11" s="252"/>
      <c r="X11" s="252">
        <f ca="1">'Ex'' Crawler'!P11</f>
        <v>2.0041152263374489</v>
      </c>
      <c r="Y11" s="252"/>
      <c r="Z11" s="252">
        <f ca="1">'Ex'' Crawler'!Q11</f>
        <v>3.1283264746227712</v>
      </c>
      <c r="AA11" s="252"/>
      <c r="AB11" s="252">
        <f ca="1">'Ex'' Crawler'!R11</f>
        <v>3.0979195244627347</v>
      </c>
      <c r="AC11" s="252"/>
      <c r="AD11" s="252">
        <f ca="1">'Ex'' Crawler'!S11</f>
        <v>2.6326398414875785</v>
      </c>
      <c r="AE11" s="252"/>
      <c r="AF11" s="252">
        <f ca="1">'Ex'' Crawler'!T11</f>
        <v>2.9654320987654321</v>
      </c>
      <c r="AG11" s="252"/>
      <c r="AH11" s="252">
        <f ca="1">'Ex'' Crawler'!U11</f>
        <v>3.2</v>
      </c>
      <c r="AI11" s="252"/>
      <c r="AJ11" s="252">
        <f ca="1">'Ex'' Crawler'!V11</f>
        <v>3.702103337905807</v>
      </c>
      <c r="AK11" s="252"/>
      <c r="AL11" s="252">
        <f ca="1">'Ex'' Crawler'!W11</f>
        <v>3.9007011126352693</v>
      </c>
      <c r="AM11" s="252"/>
      <c r="AN11" s="252">
        <f ca="1">'Ex'' Crawler'!X11</f>
        <v>3.1063100137174211</v>
      </c>
      <c r="AO11" s="252"/>
      <c r="AP11" s="252">
        <f ca="1">'Ex'' Crawler'!Y11</f>
        <v>2</v>
      </c>
      <c r="AQ11" s="252"/>
      <c r="AR11" s="252">
        <f ca="1">'Ex'' Crawler'!Z11</f>
        <v>1.7649023999999998</v>
      </c>
      <c r="AS11" s="252"/>
      <c r="AT11" s="252">
        <f ca="1">'Ex'' Crawler'!AA11</f>
        <v>4.2549674666666668</v>
      </c>
      <c r="AU11" s="252"/>
      <c r="AV11" s="252">
        <f ca="1">'Ex'' Crawler'!AB11</f>
        <v>1.0357657600000001</v>
      </c>
      <c r="AW11" s="252"/>
      <c r="AX11" s="252">
        <f ca="1">'Ex'' Crawler'!AC11</f>
        <v>4</v>
      </c>
      <c r="AY11" s="252"/>
      <c r="AZ11" s="252">
        <f ca="1">'Ex'' Crawler'!AD11</f>
        <v>2.2505715592135345</v>
      </c>
      <c r="BA11" s="252"/>
      <c r="BB11" s="252">
        <f ca="1">'Ex'' Crawler'!AE11</f>
        <v>2.2997104099984758</v>
      </c>
      <c r="BC11" s="252"/>
      <c r="BD11" s="252">
        <f ca="1">'Ex'' Crawler'!AF11</f>
        <v>1.9517146776406038</v>
      </c>
      <c r="BE11" s="252"/>
      <c r="BF11" s="252">
        <f ca="1">'Ex'' Crawler'!AG11</f>
        <v>2.2485596707818929</v>
      </c>
      <c r="BG11" s="252"/>
      <c r="BH11" s="252">
        <f ca="1">'Ex'' Crawler'!AH11</f>
        <v>2.4641975308641975</v>
      </c>
      <c r="BI11" s="252"/>
      <c r="BJ11" s="252">
        <f ca="1">'Ex'' Crawler'!AI11</f>
        <v>1.8814814814814813</v>
      </c>
      <c r="BK11" s="252"/>
      <c r="BL11" s="252">
        <f ca="1">'Ex'' Crawler'!AJ11</f>
        <v>1.5111111111111111</v>
      </c>
      <c r="BM11" s="252"/>
      <c r="BN11" s="252">
        <f ca="1">'Ex'' Crawler'!AK11</f>
        <v>1.7333333333333334</v>
      </c>
      <c r="BO11" s="252"/>
      <c r="BP11" s="252">
        <f ca="1">'Ex'' Crawler'!AL11</f>
        <v>0.4</v>
      </c>
      <c r="BQ11" s="252"/>
      <c r="BR11" s="252">
        <f ca="1">'Ex'' Crawler'!AM11</f>
        <v>0.8</v>
      </c>
      <c r="BS11" s="252"/>
      <c r="BT11" s="252">
        <f>'Ex'' Crawler'!AN11</f>
        <v>0</v>
      </c>
      <c r="BU11" s="252"/>
      <c r="BV11" s="252">
        <f>'Ex'' Crawler'!AO11</f>
        <v>0</v>
      </c>
      <c r="BW11" s="252"/>
      <c r="BX11" s="189">
        <v>9</v>
      </c>
      <c r="BZ11" s="91"/>
      <c r="CA11" s="173" t="s">
        <v>35</v>
      </c>
      <c r="CB11" s="115">
        <v>2</v>
      </c>
      <c r="CC11" s="91"/>
      <c r="CD11" s="103" t="s">
        <v>1</v>
      </c>
      <c r="CE11" s="103"/>
      <c r="CF11" s="257" t="str">
        <f ca="1">INDEX(Flavour!$J:$J,RANDBETWEEN(1,COUNTA(Flavour!$J:$J)),1)&amp;" || "&amp;INDEX(Encounters!$J:$J,RANDBETWEEN(1,COUNTA(Encounters!$J:$J)),1)</f>
        <v>Is the mound ahead the nest of some impossibly large Crocodile? || The Will o' Wisps here make excellent Swamp Guides, provided you pass the two trials they place before you</v>
      </c>
      <c r="CG11" s="134"/>
      <c r="CH11" s="133"/>
      <c r="CI11" s="133"/>
      <c r="CJ11" s="133"/>
      <c r="CK11" s="133"/>
      <c r="CL11" s="133"/>
      <c r="CM11" s="133"/>
      <c r="CN11" s="133"/>
      <c r="CO11" s="133"/>
      <c r="CP11" s="133"/>
      <c r="CQ11" s="133"/>
      <c r="CR11" s="133"/>
      <c r="CS11" s="133"/>
      <c r="CT11" s="133"/>
      <c r="CU11" s="133"/>
      <c r="CV11" s="133"/>
      <c r="CW11" s="133"/>
      <c r="CX11" s="137"/>
    </row>
    <row r="12" spans="2:107" ht="14.1" customHeight="1">
      <c r="B12" s="56"/>
      <c r="F12" s="56"/>
      <c r="G12" s="248">
        <v>10</v>
      </c>
      <c r="H12" s="249"/>
      <c r="I12" s="252">
        <f>'Ex'' Crawler'!I12</f>
        <v>0</v>
      </c>
      <c r="J12" s="252"/>
      <c r="K12" s="252">
        <f ca="1">'Ex'' Crawler'!J12</f>
        <v>-1</v>
      </c>
      <c r="L12" s="252"/>
      <c r="M12" s="252">
        <f ca="1">'Ex'' Crawler'!K12</f>
        <v>0</v>
      </c>
      <c r="N12" s="252"/>
      <c r="O12" s="252">
        <f ca="1">'Ex'' Crawler'!L12</f>
        <v>1.8333333333333333</v>
      </c>
      <c r="P12" s="252"/>
      <c r="Q12" s="252">
        <f ca="1">'Ex'' Crawler'!M12</f>
        <v>1.3333333333333335</v>
      </c>
      <c r="R12" s="252"/>
      <c r="S12" s="252">
        <f ca="1">'Ex'' Crawler'!N12</f>
        <v>1.7666666666666668</v>
      </c>
      <c r="T12" s="252"/>
      <c r="U12" s="252">
        <f ca="1">'Ex'' Crawler'!O12</f>
        <v>2.5444444444444443</v>
      </c>
      <c r="V12" s="252"/>
      <c r="W12" s="252">
        <f ca="1">'Ex'' Crawler'!P12</f>
        <v>2.0592592592592598</v>
      </c>
      <c r="X12" s="252"/>
      <c r="Y12" s="252">
        <f ca="1">'Ex'' Crawler'!Q12</f>
        <v>2.7790123456790123</v>
      </c>
      <c r="Z12" s="252"/>
      <c r="AA12" s="252">
        <f ca="1">'Ex'' Crawler'!R12</f>
        <v>2.3980452674897119</v>
      </c>
      <c r="AB12" s="252"/>
      <c r="AC12" s="252">
        <f ca="1">'Ex'' Crawler'!S12</f>
        <v>2.2156910150891633</v>
      </c>
      <c r="AD12" s="252"/>
      <c r="AE12" s="252">
        <f ca="1">'Ex'' Crawler'!T12</f>
        <v>2.2456790123456787</v>
      </c>
      <c r="AF12" s="252"/>
      <c r="AG12" s="252">
        <f ca="1">'Ex'' Crawler'!U12</f>
        <v>1.6</v>
      </c>
      <c r="AH12" s="252"/>
      <c r="AI12" s="252">
        <f ca="1">'Ex'' Crawler'!V12</f>
        <v>2.6755258344764519</v>
      </c>
      <c r="AJ12" s="252"/>
      <c r="AK12" s="252">
        <f ca="1">'Ex'' Crawler'!W12</f>
        <v>2.8773900701112636</v>
      </c>
      <c r="AL12" s="252"/>
      <c r="AM12" s="252">
        <f ca="1">'Ex'' Crawler'!X12</f>
        <v>2.6666666666666665</v>
      </c>
      <c r="AN12" s="252"/>
      <c r="AO12" s="252">
        <f ca="1">'Ex'' Crawler'!Y12</f>
        <v>3</v>
      </c>
      <c r="AP12" s="252"/>
      <c r="AQ12" s="252">
        <f ca="1">'Ex'' Crawler'!Z12</f>
        <v>2.324558933333333</v>
      </c>
      <c r="AR12" s="252"/>
      <c r="AS12" s="252">
        <f ca="1">'Ex'' Crawler'!AA12</f>
        <v>3.3837704888888887</v>
      </c>
      <c r="AT12" s="252"/>
      <c r="AU12" s="252">
        <f ca="1">'Ex'' Crawler'!AB12</f>
        <v>1.6</v>
      </c>
      <c r="AV12" s="252"/>
      <c r="AW12" s="252">
        <f ca="1">'Ex'' Crawler'!AC12</f>
        <v>2.4000000000000004</v>
      </c>
      <c r="AX12" s="252"/>
      <c r="AY12" s="252">
        <f ca="1">'Ex'' Crawler'!AD12</f>
        <v>2.1626428898033838</v>
      </c>
      <c r="AZ12" s="252"/>
      <c r="BA12" s="252">
        <f ca="1">'Ex'' Crawler'!AE12</f>
        <v>2.2905540313976531</v>
      </c>
      <c r="BB12" s="252"/>
      <c r="BC12" s="252">
        <f ca="1">'Ex'' Crawler'!AF12</f>
        <v>2.1333333333333333</v>
      </c>
      <c r="BD12" s="252"/>
      <c r="BE12" s="252">
        <f ca="1">'Ex'' Crawler'!AG12</f>
        <v>1.9810699588477367</v>
      </c>
      <c r="BF12" s="252"/>
      <c r="BG12" s="252">
        <f ca="1">'Ex'' Crawler'!AH12</f>
        <v>2.0080246913580249</v>
      </c>
      <c r="BH12" s="252"/>
      <c r="BI12" s="252">
        <f ca="1">'Ex'' Crawler'!AI12</f>
        <v>2.335185185185185</v>
      </c>
      <c r="BJ12" s="252"/>
      <c r="BK12" s="252">
        <f ca="1">'Ex'' Crawler'!AJ12</f>
        <v>1.2888888888888892</v>
      </c>
      <c r="BL12" s="252"/>
      <c r="BM12" s="252">
        <f ca="1">'Ex'' Crawler'!AK12</f>
        <v>1.7166666666666668</v>
      </c>
      <c r="BN12" s="252"/>
      <c r="BO12" s="252">
        <f ca="1">'Ex'' Crawler'!AL12</f>
        <v>0.55000000000000004</v>
      </c>
      <c r="BP12" s="252"/>
      <c r="BQ12" s="252">
        <f ca="1">'Ex'' Crawler'!AM12</f>
        <v>0.60000000000000009</v>
      </c>
      <c r="BR12" s="252"/>
      <c r="BS12" s="252">
        <f>'Ex'' Crawler'!AN12</f>
        <v>0</v>
      </c>
      <c r="BT12" s="252"/>
      <c r="BU12" s="252">
        <f>'Ex'' Crawler'!AO12</f>
        <v>0</v>
      </c>
      <c r="BV12" s="252"/>
      <c r="BW12" s="250">
        <v>10</v>
      </c>
      <c r="BX12" s="251"/>
      <c r="BZ12" s="91"/>
      <c r="CA12" s="91"/>
      <c r="CB12" s="103"/>
      <c r="CC12" s="91"/>
      <c r="CD12" s="103"/>
      <c r="CE12" s="103"/>
      <c r="CF12" s="257"/>
      <c r="CG12" s="134"/>
      <c r="CH12" s="133"/>
      <c r="CI12" s="133"/>
      <c r="CJ12" s="133"/>
      <c r="CK12" s="133"/>
      <c r="CL12" s="254">
        <f ca="1">'H''Exel Crawler'!CW15</f>
        <v>6</v>
      </c>
      <c r="CM12" s="255"/>
      <c r="CN12" s="133"/>
      <c r="CO12" s="133"/>
      <c r="CP12" s="133"/>
      <c r="CQ12" s="133"/>
      <c r="CR12" s="254">
        <f ca="1">'H''Exel Crawler'!CW15</f>
        <v>6</v>
      </c>
      <c r="CS12" s="255"/>
      <c r="CT12" s="133"/>
      <c r="CU12" s="133"/>
      <c r="CV12" s="134" t="s">
        <v>40</v>
      </c>
      <c r="CW12" s="133"/>
      <c r="CX12" s="137"/>
    </row>
    <row r="13" spans="2:107" ht="14.1" customHeight="1">
      <c r="B13" s="56"/>
      <c r="C13" s="56"/>
      <c r="D13" s="56"/>
      <c r="E13" s="56"/>
      <c r="F13" s="56"/>
      <c r="G13" s="207">
        <v>11</v>
      </c>
      <c r="H13" s="252">
        <f>'Ex'' Crawler'!H13</f>
        <v>-10</v>
      </c>
      <c r="I13" s="252"/>
      <c r="J13" s="252">
        <f>'Ex'' Crawler'!I13</f>
        <v>0</v>
      </c>
      <c r="K13" s="252"/>
      <c r="L13" s="252">
        <f ca="1">'Ex'' Crawler'!J13</f>
        <v>-1</v>
      </c>
      <c r="M13" s="252"/>
      <c r="N13" s="252">
        <f ca="1">'Ex'' Crawler'!K13</f>
        <v>0.4</v>
      </c>
      <c r="O13" s="252"/>
      <c r="P13" s="252">
        <f ca="1">'Ex'' Crawler'!L13</f>
        <v>2.2431111111111113</v>
      </c>
      <c r="Q13" s="252"/>
      <c r="R13" s="252">
        <f ca="1">'Ex'' Crawler'!M13</f>
        <v>1.1228444444444443</v>
      </c>
      <c r="S13" s="252"/>
      <c r="T13" s="252">
        <f ca="1">'Ex'' Crawler'!N13</f>
        <v>1.5309688888888893</v>
      </c>
      <c r="U13" s="252"/>
      <c r="V13" s="252">
        <f ca="1">'Ex'' Crawler'!O13</f>
        <v>1.8122441481481482</v>
      </c>
      <c r="W13" s="252"/>
      <c r="X13" s="252">
        <f ca="1">'Ex'' Crawler'!P13</f>
        <v>2.3476549530864204</v>
      </c>
      <c r="Y13" s="252"/>
      <c r="Z13" s="252">
        <f ca="1">'Ex'' Crawler'!Q13</f>
        <v>2.3047370218930041</v>
      </c>
      <c r="AA13" s="252"/>
      <c r="AB13" s="252">
        <f ca="1">'Ex'' Crawler'!R13</f>
        <v>2.0403538007045268</v>
      </c>
      <c r="AC13" s="252"/>
      <c r="AD13" s="252">
        <f ca="1">'Ex'' Crawler'!S13</f>
        <v>1.8322765983780964</v>
      </c>
      <c r="AE13" s="252"/>
      <c r="AF13" s="252">
        <f ca="1">'Ex'' Crawler'!T13</f>
        <v>2.2418773907489715</v>
      </c>
      <c r="AG13" s="252"/>
      <c r="AH13" s="252">
        <f ca="1">'Ex'' Crawler'!U13</f>
        <v>1.3493333333333333</v>
      </c>
      <c r="AI13" s="252"/>
      <c r="AJ13" s="252">
        <f ca="1">'Ex'' Crawler'!V13</f>
        <v>2.0469696044810242</v>
      </c>
      <c r="AK13" s="252"/>
      <c r="AL13" s="252">
        <f ca="1">'Ex'' Crawler'!W13</f>
        <v>2.2619313370675203</v>
      </c>
      <c r="AM13" s="252"/>
      <c r="AN13" s="252">
        <f ca="1">'Ex'' Crawler'!X13</f>
        <v>1.6866666666666668</v>
      </c>
      <c r="AO13" s="252"/>
      <c r="AP13" s="252">
        <f ca="1">'Ex'' Crawler'!Y13</f>
        <v>2.7133333333333338</v>
      </c>
      <c r="AQ13" s="252"/>
      <c r="AR13" s="252">
        <f ca="1">'Ex'' Crawler'!Z13</f>
        <v>1.8222670400000003</v>
      </c>
      <c r="AS13" s="252"/>
      <c r="AT13" s="252">
        <f ca="1">'Ex'' Crawler'!AA13</f>
        <v>2.4784403111111111</v>
      </c>
      <c r="AU13" s="252"/>
      <c r="AV13" s="252">
        <f ca="1">'Ex'' Crawler'!AB13</f>
        <v>1.1264000000000001</v>
      </c>
      <c r="AW13" s="252"/>
      <c r="AX13" s="252">
        <f ca="1">'Ex'' Crawler'!AC13</f>
        <v>2.933333333333334</v>
      </c>
      <c r="AY13" s="252"/>
      <c r="AZ13" s="252">
        <f ca="1">'Ex'' Crawler'!AD13</f>
        <v>2.1493934613625973</v>
      </c>
      <c r="BA13" s="252"/>
      <c r="BB13" s="252">
        <f ca="1">'Ex'' Crawler'!AE13</f>
        <v>2.009409528001219</v>
      </c>
      <c r="BC13" s="252"/>
      <c r="BD13" s="252">
        <f ca="1">'Ex'' Crawler'!AF13</f>
        <v>2.1333333333333333</v>
      </c>
      <c r="BE13" s="252"/>
      <c r="BF13" s="252">
        <f ca="1">'Ex'' Crawler'!AG13</f>
        <v>3.0897119341563783</v>
      </c>
      <c r="BG13" s="252"/>
      <c r="BH13" s="252">
        <f ca="1">'Ex'' Crawler'!AH13</f>
        <v>3.0728395061728397</v>
      </c>
      <c r="BI13" s="252"/>
      <c r="BJ13" s="252">
        <f ca="1">'Ex'' Crawler'!AI13</f>
        <v>2.1962962962962966</v>
      </c>
      <c r="BK13" s="252"/>
      <c r="BL13" s="252">
        <f ca="1">'Ex'' Crawler'!AJ13</f>
        <v>2.2222222222222228</v>
      </c>
      <c r="BM13" s="252"/>
      <c r="BN13" s="252">
        <f ca="1">'Ex'' Crawler'!AK13</f>
        <v>1.9666666666666668</v>
      </c>
      <c r="BO13" s="252"/>
      <c r="BP13" s="252">
        <f ca="1">'Ex'' Crawler'!AL13</f>
        <v>1.5</v>
      </c>
      <c r="BQ13" s="252"/>
      <c r="BR13" s="252">
        <f ca="1">'Ex'' Crawler'!AM13</f>
        <v>1.2000000000000002</v>
      </c>
      <c r="BS13" s="252"/>
      <c r="BT13" s="252">
        <f>'Ex'' Crawler'!AN13</f>
        <v>0</v>
      </c>
      <c r="BU13" s="252"/>
      <c r="BV13" s="252">
        <f>'Ex'' Crawler'!AO13</f>
        <v>0</v>
      </c>
      <c r="BW13" s="252"/>
      <c r="BX13" s="189">
        <v>11</v>
      </c>
      <c r="BZ13" s="91"/>
      <c r="CA13" s="91"/>
      <c r="CB13" s="91"/>
      <c r="CC13" s="91"/>
      <c r="CD13" s="103"/>
      <c r="CE13" s="103"/>
      <c r="CF13" s="257"/>
      <c r="CG13" s="134"/>
      <c r="CH13" s="133"/>
      <c r="CI13" s="133"/>
      <c r="CJ13" s="133"/>
      <c r="CK13" s="133"/>
      <c r="CL13" s="255"/>
      <c r="CM13" s="255"/>
      <c r="CN13" s="133"/>
      <c r="CO13" s="133"/>
      <c r="CP13" s="133"/>
      <c r="CQ13" s="133"/>
      <c r="CR13" s="255"/>
      <c r="CS13" s="255"/>
      <c r="CT13" s="133"/>
      <c r="CU13" s="133"/>
      <c r="CV13" s="134" t="s">
        <v>38</v>
      </c>
      <c r="CW13" s="134">
        <f ca="1">(RANDBETWEEN(1,5))</f>
        <v>3</v>
      </c>
      <c r="CX13" s="137"/>
    </row>
    <row r="14" spans="2:107" ht="14.1" customHeight="1">
      <c r="B14" s="56"/>
      <c r="C14" s="56"/>
      <c r="D14" s="56"/>
      <c r="E14" s="56"/>
      <c r="F14" s="56"/>
      <c r="G14" s="248">
        <v>12</v>
      </c>
      <c r="H14" s="249"/>
      <c r="I14" s="252">
        <f>'Ex'' Crawler'!I14</f>
        <v>0</v>
      </c>
      <c r="J14" s="252"/>
      <c r="K14" s="252">
        <f ca="1">'Ex'' Crawler'!J14</f>
        <v>-2.25</v>
      </c>
      <c r="L14" s="252"/>
      <c r="M14" s="252">
        <f>'Ex'' Crawler'!K14</f>
        <v>0</v>
      </c>
      <c r="N14" s="252"/>
      <c r="O14" s="252">
        <f>'Ex'' Crawler'!L14</f>
        <v>0</v>
      </c>
      <c r="P14" s="252"/>
      <c r="Q14" s="252">
        <f ca="1">'Ex'' Crawler'!M14</f>
        <v>1.2888888888888888</v>
      </c>
      <c r="R14" s="252"/>
      <c r="S14" s="252">
        <f ca="1">'Ex'' Crawler'!N14</f>
        <v>1.0685185185185184</v>
      </c>
      <c r="T14" s="252"/>
      <c r="U14" s="252">
        <f ca="1">'Ex'' Crawler'!O14</f>
        <v>1.0524691358024689</v>
      </c>
      <c r="V14" s="252"/>
      <c r="W14" s="252">
        <f ca="1">'Ex'' Crawler'!P14</f>
        <v>0.9736625514403292</v>
      </c>
      <c r="X14" s="252"/>
      <c r="Y14" s="252">
        <f ca="1">'Ex'' Crawler'!Q14</f>
        <v>1.2087105624142662</v>
      </c>
      <c r="Z14" s="252"/>
      <c r="AA14" s="252">
        <f ca="1">'Ex'' Crawler'!R14</f>
        <v>1.469570187471422</v>
      </c>
      <c r="AB14" s="252"/>
      <c r="AC14" s="252">
        <f ca="1">'Ex'' Crawler'!S14</f>
        <v>2.4552868465172994</v>
      </c>
      <c r="AD14" s="252"/>
      <c r="AE14" s="252">
        <f ca="1">'Ex'' Crawler'!T14</f>
        <v>1.7600000000000002</v>
      </c>
      <c r="AF14" s="252"/>
      <c r="AG14" s="252">
        <f ca="1">'Ex'' Crawler'!U14</f>
        <v>0.88000000000000012</v>
      </c>
      <c r="AH14" s="252"/>
      <c r="AI14" s="252">
        <f ca="1">'Ex'' Crawler'!V14</f>
        <v>2.5666666666666669</v>
      </c>
      <c r="AJ14" s="252"/>
      <c r="AK14" s="252">
        <f ca="1">'Ex'' Crawler'!W14</f>
        <v>2.1266666666666669</v>
      </c>
      <c r="AL14" s="252"/>
      <c r="AM14" s="252">
        <f ca="1">'Ex'' Crawler'!X14</f>
        <v>4.4000000000000004</v>
      </c>
      <c r="AN14" s="252"/>
      <c r="AO14" s="252">
        <f ca="1">'Ex'' Crawler'!Y14</f>
        <v>4.4000000000000004</v>
      </c>
      <c r="AP14" s="252"/>
      <c r="AQ14" s="252">
        <f ca="1">'Ex'' Crawler'!Z14</f>
        <v>2.7866666666666666</v>
      </c>
      <c r="AR14" s="252"/>
      <c r="AS14" s="252">
        <f ca="1">'Ex'' Crawler'!AA14</f>
        <v>4.3511111111111118</v>
      </c>
      <c r="AT14" s="252"/>
      <c r="AU14" s="252">
        <f ca="1">'Ex'' Crawler'!AB14</f>
        <v>0.52800000000000002</v>
      </c>
      <c r="AV14" s="252"/>
      <c r="AW14" s="252">
        <f ca="1">'Ex'' Crawler'!AC14</f>
        <v>1.7600000000000002</v>
      </c>
      <c r="AX14" s="252"/>
      <c r="AY14" s="252">
        <f ca="1">'Ex'' Crawler'!AD14</f>
        <v>2.0533333333333337</v>
      </c>
      <c r="AZ14" s="252"/>
      <c r="BA14" s="252">
        <f ca="1">'Ex'' Crawler'!AE14</f>
        <v>2.7187928669410155</v>
      </c>
      <c r="BB14" s="252"/>
      <c r="BC14" s="252">
        <f ca="1">'Ex'' Crawler'!AF14</f>
        <v>2.4000000000000004</v>
      </c>
      <c r="BD14" s="252"/>
      <c r="BE14" s="252">
        <f ca="1">'Ex'' Crawler'!AG14</f>
        <v>2.2164609053497943</v>
      </c>
      <c r="BF14" s="252"/>
      <c r="BG14" s="252">
        <f ca="1">'Ex'' Crawler'!AH14</f>
        <v>1.273456790123457</v>
      </c>
      <c r="BH14" s="252"/>
      <c r="BI14" s="252">
        <f ca="1">'Ex'' Crawler'!AI14</f>
        <v>1.375925925925926</v>
      </c>
      <c r="BJ14" s="252"/>
      <c r="BK14" s="252">
        <f ca="1">'Ex'' Crawler'!AJ14</f>
        <v>1.6444444444444448</v>
      </c>
      <c r="BL14" s="252"/>
      <c r="BM14" s="252">
        <f ca="1">'Ex'' Crawler'!AK14</f>
        <v>0.88333333333333341</v>
      </c>
      <c r="BN14" s="252"/>
      <c r="BO14" s="252">
        <f ca="1">'Ex'' Crawler'!AL14</f>
        <v>0.85000000000000009</v>
      </c>
      <c r="BP14" s="252"/>
      <c r="BQ14" s="252">
        <f ca="1">'Ex'' Crawler'!AM14</f>
        <v>0.2</v>
      </c>
      <c r="BR14" s="252"/>
      <c r="BS14" s="252">
        <f>'Ex'' Crawler'!AN14</f>
        <v>0</v>
      </c>
      <c r="BT14" s="252"/>
      <c r="BU14" s="252">
        <f>'Ex'' Crawler'!AO14</f>
        <v>0</v>
      </c>
      <c r="BV14" s="252"/>
      <c r="BW14" s="250">
        <v>12</v>
      </c>
      <c r="BX14" s="251"/>
      <c r="BZ14" s="91"/>
      <c r="CA14" s="91"/>
      <c r="CB14" s="91"/>
      <c r="CC14" s="91"/>
      <c r="CD14" s="103"/>
      <c r="CE14" s="103"/>
      <c r="CF14" s="257"/>
      <c r="CG14" s="134"/>
      <c r="CH14" s="133"/>
      <c r="CI14" s="133"/>
      <c r="CJ14" s="133"/>
      <c r="CK14" s="133"/>
      <c r="CL14" s="133"/>
      <c r="CM14" s="133"/>
      <c r="CN14" s="133"/>
      <c r="CO14" s="133"/>
      <c r="CP14" s="133"/>
      <c r="CQ14" s="133"/>
      <c r="CR14" s="133"/>
      <c r="CS14" s="133"/>
      <c r="CT14" s="133"/>
      <c r="CU14" s="133"/>
      <c r="CV14" s="134" t="s">
        <v>38</v>
      </c>
      <c r="CW14" s="134">
        <f ca="1">(RANDBETWEEN(1,5))</f>
        <v>3</v>
      </c>
      <c r="CX14" s="137"/>
    </row>
    <row r="15" spans="2:107" ht="14.1" customHeight="1">
      <c r="B15" s="192" t="s">
        <v>42</v>
      </c>
      <c r="D15" s="56"/>
      <c r="E15" s="56"/>
      <c r="F15" s="56"/>
      <c r="G15" s="207">
        <v>13</v>
      </c>
      <c r="H15" s="252">
        <f>'Ex'' Crawler'!H15</f>
        <v>-10</v>
      </c>
      <c r="I15" s="252"/>
      <c r="J15" s="252">
        <f>'Ex'' Crawler'!I15</f>
        <v>0</v>
      </c>
      <c r="K15" s="252"/>
      <c r="L15" s="252">
        <f ca="1">'Ex'' Crawler'!J15</f>
        <v>-1</v>
      </c>
      <c r="M15" s="252"/>
      <c r="N15" s="252">
        <f ca="1">'Ex'' Crawler'!K15</f>
        <v>0.48</v>
      </c>
      <c r="O15" s="252"/>
      <c r="P15" s="252">
        <f ca="1">'Ex'' Crawler'!L15</f>
        <v>0.89599999999999991</v>
      </c>
      <c r="Q15" s="252"/>
      <c r="R15" s="252">
        <f ca="1">'Ex'' Crawler'!M15</f>
        <v>0.43520000000000003</v>
      </c>
      <c r="S15" s="252"/>
      <c r="T15" s="252">
        <f ca="1">'Ex'' Crawler'!N15</f>
        <v>1.2262400000000002</v>
      </c>
      <c r="U15" s="252"/>
      <c r="V15" s="252">
        <f ca="1">'Ex'' Crawler'!O15</f>
        <v>0.49228800000000006</v>
      </c>
      <c r="W15" s="252"/>
      <c r="X15" s="252">
        <f ca="1">'Ex'' Crawler'!P15</f>
        <v>0.98370560000000007</v>
      </c>
      <c r="Y15" s="252"/>
      <c r="Z15" s="252">
        <f ca="1">'Ex'' Crawler'!Q15</f>
        <v>0.93519872000000004</v>
      </c>
      <c r="AA15" s="252"/>
      <c r="AB15" s="252">
        <f ca="1">'Ex'' Crawler'!R15</f>
        <v>1.4205625582090535</v>
      </c>
      <c r="AC15" s="252"/>
      <c r="AD15" s="252">
        <f ca="1">'Ex'' Crawler'!S15</f>
        <v>1.2981237628059918</v>
      </c>
      <c r="AE15" s="252"/>
      <c r="AF15" s="252">
        <f ca="1">'Ex'' Crawler'!T15</f>
        <v>1.5043754781497944</v>
      </c>
      <c r="AG15" s="252"/>
      <c r="AH15" s="252"/>
      <c r="AI15" s="252"/>
      <c r="AJ15" s="252">
        <f ca="1">'Ex'' Crawler'!V15</f>
        <v>1.8714666666666666</v>
      </c>
      <c r="AK15" s="252"/>
      <c r="AL15" s="252">
        <f ca="1">'Ex'' Crawler'!W15</f>
        <v>1.1222933333333334</v>
      </c>
      <c r="AM15" s="252"/>
      <c r="AN15" s="252">
        <f ca="1">'Ex'' Crawler'!X15</f>
        <v>2.0973333333333337</v>
      </c>
      <c r="AO15" s="252"/>
      <c r="AP15" s="252">
        <f ca="1">'Ex'' Crawler'!Y15</f>
        <v>0.44000000000000006</v>
      </c>
      <c r="AQ15" s="252"/>
      <c r="AR15" s="252">
        <f ca="1">'Ex'' Crawler'!Z15</f>
        <v>0.61071999999999993</v>
      </c>
      <c r="AS15" s="252"/>
      <c r="AT15" s="252">
        <f ca="1">'Ex'' Crawler'!AA15</f>
        <v>0.70268000000000008</v>
      </c>
      <c r="AU15" s="252"/>
      <c r="AV15" s="252">
        <f ca="1">'Ex'' Crawler'!AB15</f>
        <v>1.2108800000000002</v>
      </c>
      <c r="AW15" s="252"/>
      <c r="AX15" s="252">
        <f ca="1">'Ex'' Crawler'!AC15</f>
        <v>0.88000000000000012</v>
      </c>
      <c r="AY15" s="252"/>
      <c r="AZ15" s="252">
        <f ca="1">'Ex'' Crawler'!AD15</f>
        <v>0.93866666666666676</v>
      </c>
      <c r="BA15" s="252"/>
      <c r="BB15" s="252">
        <f ca="1">'Ex'' Crawler'!AE15</f>
        <v>0.70337809066666668</v>
      </c>
      <c r="BC15" s="252"/>
      <c r="BD15" s="252">
        <f ca="1">'Ex'' Crawler'!AF15</f>
        <v>1.0666666666666667</v>
      </c>
      <c r="BE15" s="252"/>
      <c r="BF15" s="252">
        <f ca="1">'Ex'' Crawler'!AG15</f>
        <v>1.0635571200000002</v>
      </c>
      <c r="BG15" s="252"/>
      <c r="BH15" s="252">
        <f ca="1">'Ex'' Crawler'!AH15</f>
        <v>1.0661376</v>
      </c>
      <c r="BI15" s="252"/>
      <c r="BJ15" s="252">
        <f ca="1">'Ex'' Crawler'!AI15</f>
        <v>1.0516479999999999</v>
      </c>
      <c r="BK15" s="252"/>
      <c r="BL15" s="252">
        <f ca="1">'Ex'' Crawler'!AJ15</f>
        <v>1.07904</v>
      </c>
      <c r="BM15" s="252"/>
      <c r="BN15" s="252">
        <f ca="1">'Ex'' Crawler'!AK15</f>
        <v>0.97919999999999985</v>
      </c>
      <c r="BO15" s="252"/>
      <c r="BP15" s="252">
        <f ca="1">'Ex'' Crawler'!AL15</f>
        <v>0.41600000000000004</v>
      </c>
      <c r="BQ15" s="252"/>
      <c r="BR15" s="252">
        <f ca="1">'Ex'' Crawler'!AM15</f>
        <v>0.48</v>
      </c>
      <c r="BS15" s="252"/>
      <c r="BT15" s="252">
        <f>'Ex'' Crawler'!AN15</f>
        <v>0</v>
      </c>
      <c r="BU15" s="252"/>
      <c r="BV15" s="252">
        <f>'Ex'' Crawler'!AO15</f>
        <v>0</v>
      </c>
      <c r="BW15" s="252"/>
      <c r="BX15" s="189">
        <v>13</v>
      </c>
      <c r="BZ15" s="91"/>
      <c r="CA15" s="232" t="s">
        <v>12</v>
      </c>
      <c r="CB15" s="233">
        <v>2</v>
      </c>
      <c r="CD15" s="190" t="s">
        <v>389</v>
      </c>
      <c r="CE15" s="190"/>
      <c r="CF15" s="257" t="str">
        <f ca="1">INDEX(Flavour!$M:$M,RANDBETWEEN(1,COUNTA(Flavour!$M:$M)),1)&amp;" || "&amp;INDEX(Encounters!$M:$M,RANDBETWEEN(1,COUNTA(Encounters!$M:$M)),1)</f>
        <v>A herd of horses gallop carefree in the distance || Three gruff goatmen harass a peaceful Troll toll-taker on his cyclopean stone bridge</v>
      </c>
      <c r="CG15" s="134"/>
      <c r="CH15" s="133"/>
      <c r="CI15" s="133"/>
      <c r="CJ15" s="133"/>
      <c r="CK15" s="133"/>
      <c r="CL15" s="133"/>
      <c r="CM15" s="133"/>
      <c r="CN15" s="133"/>
      <c r="CO15" s="133"/>
      <c r="CP15" s="133"/>
      <c r="CQ15" s="133"/>
      <c r="CR15" s="133"/>
      <c r="CS15" s="133"/>
      <c r="CT15" s="133"/>
      <c r="CU15" s="133"/>
      <c r="CV15" s="134" t="s">
        <v>39</v>
      </c>
      <c r="CW15" s="134">
        <f ca="1">SUM('H''Exel Crawler'!CW13+'H''Exel Crawler'!CW14)</f>
        <v>6</v>
      </c>
      <c r="CX15" s="137"/>
    </row>
    <row r="16" spans="2:107" ht="14.1" customHeight="1">
      <c r="B16" s="56"/>
      <c r="C16" s="56"/>
      <c r="E16" s="56"/>
      <c r="F16" s="56"/>
      <c r="G16" s="248">
        <v>14</v>
      </c>
      <c r="H16" s="249"/>
      <c r="I16" s="252">
        <f>'Ex'' Crawler'!I16</f>
        <v>0</v>
      </c>
      <c r="J16" s="252"/>
      <c r="K16" s="252">
        <f ca="1">'Ex'' Crawler'!J16</f>
        <v>-1.25</v>
      </c>
      <c r="L16" s="252"/>
      <c r="M16" s="252">
        <f ca="1">'Ex'' Crawler'!K16</f>
        <v>0.1875</v>
      </c>
      <c r="N16" s="252"/>
      <c r="O16" s="252">
        <f ca="1">'Ex'' Crawler'!L16</f>
        <v>2.2066666666666666</v>
      </c>
      <c r="P16" s="252"/>
      <c r="Q16" s="252">
        <f ca="1">'Ex'' Crawler'!M16</f>
        <v>3.0702222222222222</v>
      </c>
      <c r="R16" s="252"/>
      <c r="S16" s="252">
        <f ca="1">'Ex'' Crawler'!N16</f>
        <v>1.4183407407407407</v>
      </c>
      <c r="T16" s="252"/>
      <c r="U16" s="252">
        <f ca="1">'Ex'' Crawler'!O16</f>
        <v>2.0195807407407411</v>
      </c>
      <c r="V16" s="252"/>
      <c r="W16" s="252">
        <f ca="1">'Ex'' Crawler'!P16</f>
        <v>2.1561734320987656</v>
      </c>
      <c r="X16" s="252"/>
      <c r="Y16" s="252">
        <f ca="1">'Ex'' Crawler'!Q16</f>
        <v>3.151668876817558</v>
      </c>
      <c r="Z16" s="252"/>
      <c r="AA16" s="252">
        <f ca="1">'Ex'' Crawler'!R16</f>
        <v>3.0435942570534973</v>
      </c>
      <c r="AB16" s="252"/>
      <c r="AC16" s="252">
        <f ca="1">'Ex'' Crawler'!S16</f>
        <v>3.094909755460046</v>
      </c>
      <c r="AD16" s="252"/>
      <c r="AE16" s="252">
        <f ca="1">'Ex'' Crawler'!T16</f>
        <v>3.100169097832647</v>
      </c>
      <c r="AF16" s="252"/>
      <c r="AG16" s="252">
        <f ca="1">'Ex'' Crawler'!U16</f>
        <v>3.8866666666666667</v>
      </c>
      <c r="AH16" s="252"/>
      <c r="AI16" s="252">
        <f ca="1">'Ex'' Crawler'!V16</f>
        <v>3.6028666666666669</v>
      </c>
      <c r="AJ16" s="252"/>
      <c r="AK16" s="252">
        <f ca="1">'Ex'' Crawler'!W16</f>
        <v>3.7785122222222225</v>
      </c>
      <c r="AL16" s="252"/>
      <c r="AM16" s="252">
        <f ca="1">'Ex'' Crawler'!X16</f>
        <v>2.7866666666666666</v>
      </c>
      <c r="AN16" s="252"/>
      <c r="AO16" s="252">
        <f ca="1">'Ex'' Crawler'!Y16</f>
        <v>3.0800000000000005</v>
      </c>
      <c r="AP16" s="252"/>
      <c r="AQ16" s="252">
        <f ca="1">'Ex'' Crawler'!Z16</f>
        <v>1.9713466666666666</v>
      </c>
      <c r="AR16" s="252"/>
      <c r="AS16" s="252">
        <f ca="1">'Ex'' Crawler'!AA16</f>
        <v>2.1922103703703701</v>
      </c>
      <c r="AT16" s="252"/>
      <c r="AU16" s="252">
        <f ca="1">'Ex'' Crawler'!AB16</f>
        <v>1.1880000000000002</v>
      </c>
      <c r="AV16" s="252"/>
      <c r="AW16" s="252">
        <f ca="1">'Ex'' Crawler'!AC16</f>
        <v>2.9333333333333336</v>
      </c>
      <c r="AX16" s="252"/>
      <c r="AY16" s="252">
        <f ca="1">'Ex'' Crawler'!AD16</f>
        <v>3.1350000000000002</v>
      </c>
      <c r="AZ16" s="252"/>
      <c r="BA16" s="252">
        <f ca="1">'Ex'' Crawler'!AE16</f>
        <v>2.5201828824142662</v>
      </c>
      <c r="BB16" s="252"/>
      <c r="BC16" s="252">
        <f ca="1">'Ex'' Crawler'!AF16</f>
        <v>2.6666666666666665</v>
      </c>
      <c r="BD16" s="252"/>
      <c r="BE16" s="252">
        <f ca="1">'Ex'' Crawler'!AG16</f>
        <v>3.6584362139917701</v>
      </c>
      <c r="BF16" s="252"/>
      <c r="BG16" s="252">
        <f ca="1">'Ex'' Crawler'!AH16</f>
        <v>2.1882716049382718</v>
      </c>
      <c r="BH16" s="252"/>
      <c r="BI16" s="252">
        <f ca="1">'Ex'' Crawler'!AI16</f>
        <v>2.7870370370370376</v>
      </c>
      <c r="BJ16" s="252"/>
      <c r="BK16" s="252">
        <f ca="1">'Ex'' Crawler'!AJ16</f>
        <v>2.7777777777777781</v>
      </c>
      <c r="BL16" s="252"/>
      <c r="BM16" s="252">
        <f ca="1">'Ex'' Crawler'!AK16</f>
        <v>2.5833333333333335</v>
      </c>
      <c r="BN16" s="252"/>
      <c r="BO16" s="252">
        <f ca="1">'Ex'' Crawler'!AL16</f>
        <v>0.75</v>
      </c>
      <c r="BP16" s="252"/>
      <c r="BQ16" s="252">
        <f ca="1">'Ex'' Crawler'!AM16</f>
        <v>1</v>
      </c>
      <c r="BR16" s="252"/>
      <c r="BS16" s="252">
        <f>'Ex'' Crawler'!AN16</f>
        <v>0</v>
      </c>
      <c r="BT16" s="252"/>
      <c r="BU16" s="252">
        <f>'Ex'' Crawler'!AO16</f>
        <v>0</v>
      </c>
      <c r="BV16" s="252"/>
      <c r="BW16" s="250">
        <v>14</v>
      </c>
      <c r="BX16" s="251"/>
      <c r="BZ16" s="91"/>
      <c r="CB16" s="190"/>
      <c r="CD16" s="190"/>
      <c r="CE16" s="190"/>
      <c r="CF16" s="257"/>
      <c r="CG16" s="134"/>
      <c r="CH16" s="133"/>
      <c r="CI16" s="133"/>
      <c r="CJ16" s="133"/>
      <c r="CK16" s="133"/>
      <c r="CL16" s="133"/>
      <c r="CM16" s="133"/>
      <c r="CN16" s="133"/>
      <c r="CO16" s="133"/>
      <c r="CP16" s="133"/>
      <c r="CQ16" s="133"/>
      <c r="CR16" s="133"/>
      <c r="CS16" s="133"/>
      <c r="CT16" s="133"/>
      <c r="CU16" s="133"/>
      <c r="CV16" s="133"/>
      <c r="CW16" s="133"/>
      <c r="CX16" s="137"/>
    </row>
    <row r="17" spans="2:102" ht="14.1" customHeight="1">
      <c r="B17" s="56"/>
      <c r="C17" s="56"/>
      <c r="D17" s="56"/>
      <c r="E17" s="56"/>
      <c r="F17" s="56"/>
      <c r="G17" s="207">
        <v>15</v>
      </c>
      <c r="H17" s="252">
        <f>'Ex'' Crawler'!H17</f>
        <v>-10</v>
      </c>
      <c r="I17" s="252"/>
      <c r="J17" s="252">
        <f>'Ex'' Crawler'!I17</f>
        <v>0</v>
      </c>
      <c r="K17" s="252"/>
      <c r="L17" s="252">
        <f ca="1">'Ex'' Crawler'!J17</f>
        <v>-1</v>
      </c>
      <c r="M17" s="252"/>
      <c r="N17" s="252">
        <f ca="1">'Ex'' Crawler'!K17</f>
        <v>0</v>
      </c>
      <c r="O17" s="252"/>
      <c r="P17" s="252">
        <f ca="1">'Ex'' Crawler'!L17</f>
        <v>3.2494444444444444</v>
      </c>
      <c r="Q17" s="252"/>
      <c r="R17" s="252">
        <f ca="1">'Ex'' Crawler'!M17</f>
        <v>3.430814814814815</v>
      </c>
      <c r="S17" s="252"/>
      <c r="T17" s="252">
        <f ca="1">'Ex'' Crawler'!N17</f>
        <v>2.0021012345679012</v>
      </c>
      <c r="U17" s="252"/>
      <c r="V17" s="252">
        <f ca="1">'Ex'' Crawler'!O17</f>
        <v>2.7632141563786008</v>
      </c>
      <c r="W17" s="252"/>
      <c r="X17" s="252">
        <f ca="1">'Ex'' Crawler'!P17</f>
        <v>2.1473938875171465</v>
      </c>
      <c r="Y17" s="252"/>
      <c r="Z17" s="252">
        <f ca="1">'Ex'' Crawler'!Q17</f>
        <v>3.334564065477823</v>
      </c>
      <c r="AA17" s="252"/>
      <c r="AB17" s="252">
        <f ca="1">'Ex'' Crawler'!R17</f>
        <v>3.5547722828631811</v>
      </c>
      <c r="AC17" s="252"/>
      <c r="AD17" s="252">
        <f ca="1">'Ex'' Crawler'!S17</f>
        <v>3.1604845459124924</v>
      </c>
      <c r="AE17" s="252"/>
      <c r="AF17" s="252">
        <f ca="1">'Ex'' Crawler'!T17</f>
        <v>4.4013538053589389</v>
      </c>
      <c r="AG17" s="252"/>
      <c r="AH17" s="252">
        <f ca="1">'Ex'' Crawler'!U17</f>
        <v>2.3955555555555557</v>
      </c>
      <c r="AI17" s="252"/>
      <c r="AJ17" s="252">
        <f ca="1">'Ex'' Crawler'!V17</f>
        <v>4.5687413580246909</v>
      </c>
      <c r="AK17" s="252"/>
      <c r="AL17" s="252">
        <f ca="1">'Ex'' Crawler'!W17</f>
        <v>4.2974512551440327</v>
      </c>
      <c r="AM17" s="252"/>
      <c r="AN17" s="252">
        <f ca="1">'Ex'' Crawler'!X17</f>
        <v>5.3288888888888897</v>
      </c>
      <c r="AO17" s="252"/>
      <c r="AP17" s="252"/>
      <c r="AQ17" s="252"/>
      <c r="AR17" s="252">
        <f ca="1">'Ex'' Crawler'!Z17</f>
        <v>2.8387699999999998</v>
      </c>
      <c r="AS17" s="252"/>
      <c r="AT17" s="252">
        <f ca="1">'Ex'' Crawler'!AA17</f>
        <v>3.5711673148148151</v>
      </c>
      <c r="AU17" s="252"/>
      <c r="AV17" s="252">
        <f ca="1">'Ex'' Crawler'!AB17</f>
        <v>2.5960000000000005</v>
      </c>
      <c r="AW17" s="252"/>
      <c r="AX17" s="252">
        <f ca="1">'Ex'' Crawler'!AC17</f>
        <v>4.2777777777777777</v>
      </c>
      <c r="AY17" s="252"/>
      <c r="AZ17" s="252">
        <f ca="1">'Ex'' Crawler'!AD17</f>
        <v>4.5183179012345684</v>
      </c>
      <c r="BA17" s="252"/>
      <c r="BB17" s="252">
        <f ca="1">'Ex'' Crawler'!AE17</f>
        <v>3.3835308029080933</v>
      </c>
      <c r="BC17" s="252"/>
      <c r="BD17" s="252">
        <f ca="1">'Ex'' Crawler'!AF17</f>
        <v>4.2222222222222223</v>
      </c>
      <c r="BE17" s="252"/>
      <c r="BF17" s="252">
        <f ca="1">'Ex'' Crawler'!AG17</f>
        <v>2.0792181069958851</v>
      </c>
      <c r="BG17" s="252"/>
      <c r="BH17" s="252">
        <f ca="1">'Ex'' Crawler'!AH17</f>
        <v>2.6566358024691361</v>
      </c>
      <c r="BI17" s="252"/>
      <c r="BJ17" s="252">
        <f ca="1">'Ex'' Crawler'!AI17</f>
        <v>1.5810185185185188</v>
      </c>
      <c r="BK17" s="252"/>
      <c r="BL17" s="252">
        <f ca="1">'Ex'' Crawler'!AJ17</f>
        <v>1.3888888888888891</v>
      </c>
      <c r="BM17" s="252"/>
      <c r="BN17" s="252">
        <f ca="1">'Ex'' Crawler'!AK17</f>
        <v>1.3541666666666667</v>
      </c>
      <c r="BO17" s="252"/>
      <c r="BP17" s="252">
        <f ca="1">'Ex'' Crawler'!AL17</f>
        <v>1.8125</v>
      </c>
      <c r="BQ17" s="252"/>
      <c r="BR17" s="252">
        <f ca="1">'Ex'' Crawler'!AM17</f>
        <v>1.25</v>
      </c>
      <c r="BS17" s="252"/>
      <c r="BT17" s="252">
        <f>'Ex'' Crawler'!AN17</f>
        <v>0</v>
      </c>
      <c r="BU17" s="252"/>
      <c r="BV17" s="252">
        <f>'Ex'' Crawler'!AO17</f>
        <v>0</v>
      </c>
      <c r="BW17" s="252"/>
      <c r="BX17" s="189">
        <v>15</v>
      </c>
      <c r="BZ17" s="91"/>
      <c r="CD17" s="190"/>
      <c r="CE17" s="190"/>
      <c r="CF17" s="257"/>
      <c r="CG17" s="134"/>
      <c r="CH17" s="133"/>
      <c r="CI17" s="133"/>
      <c r="CJ17" s="133"/>
      <c r="CK17" s="133"/>
      <c r="CL17" s="133"/>
      <c r="CM17" s="133"/>
      <c r="CN17" s="133"/>
      <c r="CO17" s="133"/>
      <c r="CP17" s="133"/>
      <c r="CQ17" s="133"/>
      <c r="CR17" s="133"/>
      <c r="CS17" s="133"/>
      <c r="CT17" s="133"/>
      <c r="CU17" s="133"/>
      <c r="CV17" s="133"/>
      <c r="CW17" s="133"/>
      <c r="CX17" s="137"/>
    </row>
    <row r="18" spans="2:102" ht="14.1" customHeight="1">
      <c r="B18" s="56"/>
      <c r="C18" s="56"/>
      <c r="D18" s="56"/>
      <c r="E18" s="56"/>
      <c r="F18" s="56"/>
      <c r="G18" s="248">
        <v>16</v>
      </c>
      <c r="H18" s="249"/>
      <c r="I18" s="252">
        <f>'Ex'' Crawler'!I18</f>
        <v>0</v>
      </c>
      <c r="J18" s="252"/>
      <c r="K18" s="252">
        <f ca="1">'Ex'' Crawler'!J18</f>
        <v>-2</v>
      </c>
      <c r="L18" s="252"/>
      <c r="M18" s="252">
        <f ca="1">'Ex'' Crawler'!K18</f>
        <v>0.5</v>
      </c>
      <c r="N18" s="252"/>
      <c r="O18" s="252">
        <f ca="1">'Ex'' Crawler'!L18</f>
        <v>1.5</v>
      </c>
      <c r="P18" s="252"/>
      <c r="Q18" s="252">
        <f ca="1">'Ex'' Crawler'!M18</f>
        <v>2.6666666666666665</v>
      </c>
      <c r="R18" s="252"/>
      <c r="S18" s="252">
        <f ca="1">'Ex'' Crawler'!N18</f>
        <v>1.7222222222222221</v>
      </c>
      <c r="T18" s="252"/>
      <c r="U18" s="252">
        <f ca="1">'Ex'' Crawler'!O18</f>
        <v>2.4629629629629632</v>
      </c>
      <c r="V18" s="252"/>
      <c r="W18" s="252">
        <f ca="1">'Ex'' Crawler'!P18</f>
        <v>3.3950617283950617</v>
      </c>
      <c r="X18" s="252"/>
      <c r="Y18" s="252">
        <f ca="1">'Ex'' Crawler'!Q18</f>
        <v>3.286008230452675</v>
      </c>
      <c r="Z18" s="252"/>
      <c r="AA18" s="252">
        <f ca="1">'Ex'' Crawler'!R18</f>
        <v>4.4286694101508912</v>
      </c>
      <c r="AB18" s="252"/>
      <c r="AC18" s="252">
        <f ca="1">'Ex'' Crawler'!S18</f>
        <v>3.5223639689071793</v>
      </c>
      <c r="AD18" s="252"/>
      <c r="AE18" s="252"/>
      <c r="AF18" s="252"/>
      <c r="AG18" s="252">
        <f ca="1">'Ex'' Crawler'!U18</f>
        <v>6.6000000000000005</v>
      </c>
      <c r="AH18" s="252"/>
      <c r="AI18" s="252">
        <f ca="1">'Ex'' Crawler'!V18</f>
        <v>5.8666666666666671</v>
      </c>
      <c r="AJ18" s="252"/>
      <c r="AK18" s="252">
        <f ca="1">'Ex'' Crawler'!W18</f>
        <v>7.3088888888888901</v>
      </c>
      <c r="AL18" s="252"/>
      <c r="AM18" s="252">
        <f ca="1">'Ex'' Crawler'!X18</f>
        <v>5.5</v>
      </c>
      <c r="AN18" s="252"/>
      <c r="AO18" s="252">
        <f ca="1">'Ex'' Crawler'!Y18</f>
        <v>3.3000000000000003</v>
      </c>
      <c r="AP18" s="252"/>
      <c r="AQ18" s="252">
        <f ca="1">'Ex'' Crawler'!Z18</f>
        <v>3.0066666666666664</v>
      </c>
      <c r="AR18" s="252"/>
      <c r="AS18" s="252">
        <f ca="1">'Ex'' Crawler'!AA18</f>
        <v>3.1614814814814816</v>
      </c>
      <c r="AT18" s="252"/>
      <c r="AU18" s="252">
        <f ca="1">'Ex'' Crawler'!AB18</f>
        <v>0.22000000000000003</v>
      </c>
      <c r="AV18" s="252"/>
      <c r="AW18" s="252">
        <f ca="1">'Ex'' Crawler'!AC18</f>
        <v>3.3000000000000003</v>
      </c>
      <c r="AX18" s="252"/>
      <c r="AY18" s="252">
        <f ca="1">'Ex'' Crawler'!AD18</f>
        <v>5.5</v>
      </c>
      <c r="AZ18" s="252"/>
      <c r="BA18" s="252">
        <f ca="1">'Ex'' Crawler'!AE18</f>
        <v>2.6930727023319618</v>
      </c>
      <c r="BB18" s="252"/>
      <c r="BC18" s="252">
        <f ca="1">'Ex'' Crawler'!AF18</f>
        <v>6</v>
      </c>
      <c r="BD18" s="252"/>
      <c r="BE18" s="252">
        <f ca="1">'Ex'' Crawler'!AG18</f>
        <v>2.6255144032921809</v>
      </c>
      <c r="BF18" s="252"/>
      <c r="BG18" s="252">
        <f ca="1">'Ex'' Crawler'!AH18</f>
        <v>2.691358024691358</v>
      </c>
      <c r="BH18" s="252"/>
      <c r="BI18" s="252">
        <f ca="1">'Ex'' Crawler'!AI18</f>
        <v>2.1851851851851851</v>
      </c>
      <c r="BJ18" s="252"/>
      <c r="BK18" s="252">
        <f ca="1">'Ex'' Crawler'!AJ18</f>
        <v>1.8888888888888886</v>
      </c>
      <c r="BL18" s="252"/>
      <c r="BM18" s="252">
        <f ca="1">'Ex'' Crawler'!AK18</f>
        <v>2.6666666666666665</v>
      </c>
      <c r="BN18" s="252"/>
      <c r="BO18" s="252">
        <f ca="1">'Ex'' Crawler'!AL18</f>
        <v>1</v>
      </c>
      <c r="BP18" s="252"/>
      <c r="BQ18" s="252">
        <f ca="1">'Ex'' Crawler'!AM18</f>
        <v>1</v>
      </c>
      <c r="BR18" s="252"/>
      <c r="BS18" s="252">
        <f>'Ex'' Crawler'!AN18</f>
        <v>0</v>
      </c>
      <c r="BT18" s="252"/>
      <c r="BU18" s="252">
        <f>'Ex'' Crawler'!AO18</f>
        <v>0</v>
      </c>
      <c r="BV18" s="252"/>
      <c r="BW18" s="250">
        <v>16</v>
      </c>
      <c r="BX18" s="251"/>
      <c r="BZ18" s="91"/>
      <c r="CD18" s="190"/>
      <c r="CE18" s="190"/>
      <c r="CF18" s="257"/>
      <c r="CG18" s="132"/>
      <c r="CH18" s="133"/>
      <c r="CI18" s="133"/>
      <c r="CJ18" s="133"/>
      <c r="CK18" s="133"/>
      <c r="CL18" s="254">
        <f ca="1">'H''Exel Crawler'!CW30</f>
        <v>2</v>
      </c>
      <c r="CM18" s="255"/>
      <c r="CN18" s="133"/>
      <c r="CO18" s="133"/>
      <c r="CP18" s="133"/>
      <c r="CQ18" s="133"/>
      <c r="CR18" s="254">
        <f ca="1">'H''Exel Crawler'!CW30</f>
        <v>2</v>
      </c>
      <c r="CS18" s="255"/>
      <c r="CT18" s="133"/>
      <c r="CU18" s="133"/>
      <c r="CV18" s="133"/>
      <c r="CW18" s="133"/>
      <c r="CX18" s="137"/>
    </row>
    <row r="19" spans="2:102" ht="14.1" customHeight="1">
      <c r="B19" s="56"/>
      <c r="G19" s="207">
        <v>17</v>
      </c>
      <c r="H19" s="252">
        <f>'Ex'' Crawler'!H19</f>
        <v>-10</v>
      </c>
      <c r="I19" s="252"/>
      <c r="J19" s="252">
        <f>'Ex'' Crawler'!I19</f>
        <v>0</v>
      </c>
      <c r="K19" s="252"/>
      <c r="L19" s="252">
        <f ca="1">'Ex'' Crawler'!J19</f>
        <v>-1.5</v>
      </c>
      <c r="M19" s="252"/>
      <c r="N19" s="252">
        <f ca="1">'Ex'' Crawler'!K19</f>
        <v>1.125</v>
      </c>
      <c r="O19" s="252"/>
      <c r="P19" s="252">
        <f ca="1">'Ex'' Crawler'!L19</f>
        <v>1.5416666666666667</v>
      </c>
      <c r="Q19" s="252"/>
      <c r="R19" s="252">
        <f ca="1">'Ex'' Crawler'!M19</f>
        <v>1.2222222222222223</v>
      </c>
      <c r="S19" s="252"/>
      <c r="T19" s="252">
        <f ca="1">'Ex'' Crawler'!N19</f>
        <v>2.5879629629629632</v>
      </c>
      <c r="U19" s="252"/>
      <c r="V19" s="252">
        <f ca="1">'Ex'' Crawler'!O19</f>
        <v>2.2700617283950622</v>
      </c>
      <c r="W19" s="252"/>
      <c r="X19" s="252">
        <f ca="1">'Ex'' Crawler'!P19</f>
        <v>3.286008230452675</v>
      </c>
      <c r="Y19" s="252"/>
      <c r="Z19" s="252">
        <f ca="1">'Ex'' Crawler'!Q19</f>
        <v>2.8520233196159119</v>
      </c>
      <c r="AA19" s="252"/>
      <c r="AB19" s="252">
        <f ca="1">'Ex'' Crawler'!R19</f>
        <v>3.8397000767769138</v>
      </c>
      <c r="AC19" s="252"/>
      <c r="AD19" s="252">
        <f ca="1">'Ex'' Crawler'!S19</f>
        <v>3.2412233614848684</v>
      </c>
      <c r="AE19" s="252"/>
      <c r="AF19" s="252">
        <f ca="1">'Ex'' Crawler'!T19</f>
        <v>4.033784601786313</v>
      </c>
      <c r="AG19" s="252"/>
      <c r="AH19" s="252">
        <f ca="1">'Ex'' Crawler'!U19</f>
        <v>2.2000000000000002</v>
      </c>
      <c r="AI19" s="252"/>
      <c r="AJ19" s="252">
        <f ca="1">'Ex'' Crawler'!V19</f>
        <v>6.9476543209876542</v>
      </c>
      <c r="AK19" s="252"/>
      <c r="AL19" s="252">
        <f ca="1">'Ex'' Crawler'!W19</f>
        <v>4.8825514403292178</v>
      </c>
      <c r="AM19" s="252"/>
      <c r="AN19" s="252">
        <f ca="1">'Ex'' Crawler'!X19</f>
        <v>4.3429629629629636</v>
      </c>
      <c r="AO19" s="252"/>
      <c r="AP19" s="252">
        <f ca="1">'Ex'' Crawler'!Y19</f>
        <v>4.4000000000000004</v>
      </c>
      <c r="AQ19" s="252"/>
      <c r="AR19" s="252">
        <f ca="1">'Ex'' Crawler'!Z19</f>
        <v>2.8277333333333332</v>
      </c>
      <c r="AS19" s="252"/>
      <c r="AT19" s="252">
        <f ca="1">'Ex'' Crawler'!AA19</f>
        <v>4.9759111111111114</v>
      </c>
      <c r="AU19" s="252"/>
      <c r="AV19" s="252">
        <f ca="1">'Ex'' Crawler'!AB19</f>
        <v>1.8832000000000004</v>
      </c>
      <c r="AW19" s="252"/>
      <c r="AX19" s="252">
        <f ca="1">'Ex'' Crawler'!AC19</f>
        <v>5.5</v>
      </c>
      <c r="AY19" s="252"/>
      <c r="AZ19" s="252">
        <f ca="1">'Ex'' Crawler'!AD19</f>
        <v>6.0160493827160506</v>
      </c>
      <c r="BA19" s="252"/>
      <c r="BB19" s="252">
        <f ca="1">'Ex'' Crawler'!AE19</f>
        <v>4.8271604938271606</v>
      </c>
      <c r="BC19" s="252"/>
      <c r="BD19" s="252">
        <f ca="1">'Ex'' Crawler'!AF19</f>
        <v>5.4074074074074074</v>
      </c>
      <c r="BE19" s="252"/>
      <c r="BF19" s="252">
        <f ca="1">'Ex'' Crawler'!AG19</f>
        <v>3.0123456790123462</v>
      </c>
      <c r="BG19" s="252"/>
      <c r="BH19" s="252">
        <f ca="1">'Ex'' Crawler'!AH19</f>
        <v>3.592592592592593</v>
      </c>
      <c r="BI19" s="252"/>
      <c r="BJ19" s="252">
        <f ca="1">'Ex'' Crawler'!AI19</f>
        <v>2.4444444444444446</v>
      </c>
      <c r="BK19" s="252"/>
      <c r="BL19" s="252">
        <f ca="1">'Ex'' Crawler'!AJ19</f>
        <v>2.3333333333333335</v>
      </c>
      <c r="BM19" s="252"/>
      <c r="BN19" s="252">
        <f ca="1">'Ex'' Crawler'!AK19</f>
        <v>1</v>
      </c>
      <c r="BO19" s="252"/>
      <c r="BP19" s="252">
        <f ca="1">'Ex'' Crawler'!AL19</f>
        <v>1</v>
      </c>
      <c r="BQ19" s="252"/>
      <c r="BR19" s="252">
        <f ca="1">'Ex'' Crawler'!AM19</f>
        <v>1</v>
      </c>
      <c r="BS19" s="252"/>
      <c r="BT19" s="252">
        <f>'Ex'' Crawler'!AN19</f>
        <v>0</v>
      </c>
      <c r="BU19" s="252"/>
      <c r="BV19" s="252">
        <f>'Ex'' Crawler'!AO19</f>
        <v>0</v>
      </c>
      <c r="BW19" s="252"/>
      <c r="BX19" s="189">
        <v>17</v>
      </c>
      <c r="BZ19" s="91"/>
      <c r="CA19" s="173" t="s">
        <v>4</v>
      </c>
      <c r="CB19" s="115">
        <v>3</v>
      </c>
      <c r="CC19" s="91"/>
      <c r="CD19" s="103" t="s">
        <v>56</v>
      </c>
      <c r="CE19" s="103"/>
      <c r="CF19" s="257" t="str">
        <f ca="1">INDEX(Flavour!$P:$P,RANDBETWEEN(1,COUNTA(Flavour!$P:$P)),1)&amp;" || "&amp;INDEX(Encounters!$P:$P,RANDBETWEEN(1,COUNTA(Encounters!$P:$P)),1)</f>
        <v>The flat mesa ahead almost resembles a defiant fist || This Djinn has found a loophole. If only she could convince someone gullible enough to sleep with her lamp under their pillow</v>
      </c>
      <c r="CG19" s="134"/>
      <c r="CH19" s="133"/>
      <c r="CI19" s="133"/>
      <c r="CJ19" s="133"/>
      <c r="CK19" s="133"/>
      <c r="CL19" s="255"/>
      <c r="CM19" s="255"/>
      <c r="CN19" s="133"/>
      <c r="CO19" s="133"/>
      <c r="CP19" s="133"/>
      <c r="CQ19" s="133"/>
      <c r="CR19" s="255"/>
      <c r="CS19" s="255"/>
      <c r="CT19" s="133"/>
      <c r="CU19" s="133"/>
      <c r="CV19" s="133"/>
      <c r="CW19" s="133"/>
      <c r="CX19" s="137"/>
    </row>
    <row r="20" spans="2:102" ht="14.1" customHeight="1">
      <c r="G20" s="248">
        <v>18</v>
      </c>
      <c r="H20" s="249"/>
      <c r="I20" s="252">
        <f>'Ex'' Crawler'!I20</f>
        <v>0</v>
      </c>
      <c r="J20" s="252"/>
      <c r="K20" s="252">
        <f ca="1">'Ex'' Crawler'!J20</f>
        <v>-2</v>
      </c>
      <c r="L20" s="252"/>
      <c r="M20" s="252">
        <f ca="1">'Ex'' Crawler'!K20</f>
        <v>0.25</v>
      </c>
      <c r="N20" s="252"/>
      <c r="O20" s="252">
        <f ca="1">'Ex'' Crawler'!L20</f>
        <v>2.875</v>
      </c>
      <c r="P20" s="252"/>
      <c r="Q20" s="252">
        <f ca="1">'Ex'' Crawler'!M20</f>
        <v>2.4444444444444442</v>
      </c>
      <c r="R20" s="252"/>
      <c r="S20" s="252">
        <f ca="1">'Ex'' Crawler'!N20</f>
        <v>3.7731481481481484</v>
      </c>
      <c r="T20" s="252"/>
      <c r="U20" s="252">
        <f ca="1">'Ex'' Crawler'!O20</f>
        <v>3.9614197530864197</v>
      </c>
      <c r="V20" s="252"/>
      <c r="W20" s="252">
        <f ca="1">'Ex'' Crawler'!P20</f>
        <v>3.9115226337448559</v>
      </c>
      <c r="X20" s="252"/>
      <c r="Y20" s="252">
        <f ca="1">'Ex'' Crawler'!Q20</f>
        <v>2.8465363511659807</v>
      </c>
      <c r="Z20" s="252"/>
      <c r="AA20" s="252">
        <f ca="1">'Ex'' Crawler'!R20</f>
        <v>3.0238253392673879</v>
      </c>
      <c r="AB20" s="252"/>
      <c r="AC20" s="252">
        <f ca="1">'Ex'' Crawler'!S20</f>
        <v>3.842497002390219</v>
      </c>
      <c r="AD20" s="252"/>
      <c r="AE20" s="252">
        <f ca="1">'Ex'' Crawler'!T20</f>
        <v>3.1311899862825792</v>
      </c>
      <c r="AF20" s="252"/>
      <c r="AG20" s="252">
        <f ca="1">'Ex'' Crawler'!U20</f>
        <v>4.7666666666666675</v>
      </c>
      <c r="AH20" s="252"/>
      <c r="AI20" s="252">
        <f ca="1">'Ex'' Crawler'!V20</f>
        <v>5.3119135802469142</v>
      </c>
      <c r="AJ20" s="252"/>
      <c r="AK20" s="252">
        <f ca="1">'Ex'' Crawler'!W20</f>
        <v>6.1236162551440332</v>
      </c>
      <c r="AL20" s="252"/>
      <c r="AM20" s="252">
        <f ca="1">'Ex'' Crawler'!X20</f>
        <v>5.866666666666668</v>
      </c>
      <c r="AN20" s="252"/>
      <c r="AO20" s="252">
        <f ca="1">'Ex'' Crawler'!Y20</f>
        <v>4.4000000000000004</v>
      </c>
      <c r="AP20" s="256"/>
      <c r="AQ20" s="252">
        <f ca="1">'Ex'' Crawler'!Z20</f>
        <v>3.5302666666666669</v>
      </c>
      <c r="AR20" s="252"/>
      <c r="AS20" s="252">
        <f ca="1">'Ex'' Crawler'!AA20</f>
        <v>4.4141370370370376</v>
      </c>
      <c r="AT20" s="252"/>
      <c r="AU20" s="252">
        <f ca="1">'Ex'' Crawler'!AB20</f>
        <v>2.4200000000000004</v>
      </c>
      <c r="AV20" s="252"/>
      <c r="AW20" s="252">
        <f ca="1">'Ex'' Crawler'!AC20</f>
        <v>4.0333333333333332</v>
      </c>
      <c r="AX20" s="252"/>
      <c r="AY20" s="252">
        <f ca="1">'Ex'' Crawler'!AD20</f>
        <v>4.5290123456790132</v>
      </c>
      <c r="AZ20" s="252"/>
      <c r="BA20" s="252">
        <f ca="1">'Ex'' Crawler'!AE20</f>
        <v>3.7029320987654324</v>
      </c>
      <c r="BB20" s="252"/>
      <c r="BC20" s="252">
        <f ca="1">'Ex'' Crawler'!AF20</f>
        <v>3.3333333333333335</v>
      </c>
      <c r="BD20" s="252"/>
      <c r="BE20" s="252">
        <f ca="1">'Ex'' Crawler'!AG20</f>
        <v>2.9804526748971196</v>
      </c>
      <c r="BF20" s="252"/>
      <c r="BG20" s="252">
        <f ca="1">'Ex'' Crawler'!AH20</f>
        <v>2.4158950617283952</v>
      </c>
      <c r="BH20" s="252"/>
      <c r="BI20" s="252">
        <f ca="1">'Ex'' Crawler'!AI20</f>
        <v>1.525462962962963</v>
      </c>
      <c r="BJ20" s="252"/>
      <c r="BK20" s="252">
        <f ca="1">'Ex'' Crawler'!AJ20</f>
        <v>0.72222222222222221</v>
      </c>
      <c r="BL20" s="252"/>
      <c r="BM20" s="252">
        <f ca="1">'Ex'' Crawler'!AK20</f>
        <v>0.85416666666666663</v>
      </c>
      <c r="BN20" s="252"/>
      <c r="BO20" s="252">
        <f ca="1">'Ex'' Crawler'!AL20</f>
        <v>0.3125</v>
      </c>
      <c r="BP20" s="252"/>
      <c r="BQ20" s="252">
        <f ca="1">'Ex'' Crawler'!AM20</f>
        <v>0.25</v>
      </c>
      <c r="BR20" s="252"/>
      <c r="BS20" s="252">
        <f>'Ex'' Crawler'!AN20</f>
        <v>0</v>
      </c>
      <c r="BT20" s="252"/>
      <c r="BU20" s="252">
        <f>'Ex'' Crawler'!AO20</f>
        <v>0</v>
      </c>
      <c r="BV20" s="252"/>
      <c r="BW20" s="250">
        <v>18</v>
      </c>
      <c r="BX20" s="251"/>
      <c r="BZ20" s="91"/>
      <c r="CA20" s="91"/>
      <c r="CB20" s="103"/>
      <c r="CC20" s="91"/>
      <c r="CD20" s="103"/>
      <c r="CE20" s="103"/>
      <c r="CF20" s="257"/>
      <c r="CG20" s="134"/>
      <c r="CH20" s="133"/>
      <c r="CI20" s="133"/>
      <c r="CJ20" s="133"/>
      <c r="CK20" s="133"/>
      <c r="CL20" s="133"/>
      <c r="CM20" s="133"/>
      <c r="CN20" s="133"/>
      <c r="CO20" s="133"/>
      <c r="CP20" s="133"/>
      <c r="CQ20" s="133"/>
      <c r="CR20" s="133"/>
      <c r="CS20" s="133"/>
      <c r="CT20" s="133"/>
      <c r="CU20" s="133"/>
      <c r="CV20" s="133"/>
      <c r="CW20" s="133"/>
      <c r="CX20" s="137"/>
    </row>
    <row r="21" spans="2:102" ht="14.1" customHeight="1">
      <c r="B21" s="190" t="s">
        <v>52</v>
      </c>
      <c r="G21" s="207">
        <v>19</v>
      </c>
      <c r="H21" s="252">
        <f>'Ex'' Crawler'!H21</f>
        <v>-10</v>
      </c>
      <c r="I21" s="252"/>
      <c r="J21" s="252">
        <f>'Ex'' Crawler'!I21</f>
        <v>0</v>
      </c>
      <c r="K21" s="252"/>
      <c r="L21" s="252">
        <f ca="1">'Ex'' Crawler'!J21</f>
        <v>-1.75</v>
      </c>
      <c r="M21" s="252"/>
      <c r="N21" s="252">
        <f ca="1">'Ex'' Crawler'!K21</f>
        <v>0.3125</v>
      </c>
      <c r="O21" s="252"/>
      <c r="P21" s="252">
        <f ca="1">'Ex'' Crawler'!L21</f>
        <v>1.8125</v>
      </c>
      <c r="Q21" s="252"/>
      <c r="R21" s="252">
        <f ca="1">'Ex'' Crawler'!M21</f>
        <v>2.7592592592592591</v>
      </c>
      <c r="S21" s="252"/>
      <c r="T21" s="252">
        <f ca="1">'Ex'' Crawler'!N21</f>
        <v>2.0794753086419751</v>
      </c>
      <c r="U21" s="252"/>
      <c r="V21" s="252"/>
      <c r="W21" s="252"/>
      <c r="X21" s="252">
        <f ca="1">'Ex'' Crawler'!P21</f>
        <v>4.3295610425240048</v>
      </c>
      <c r="Y21" s="252"/>
      <c r="Z21" s="252">
        <f ca="1">'Ex'' Crawler'!Q21</f>
        <v>3.042552583447645</v>
      </c>
      <c r="AA21" s="252"/>
      <c r="AB21" s="252">
        <f ca="1">'Ex'' Crawler'!R21</f>
        <v>3.4685080926789613</v>
      </c>
      <c r="AC21" s="252"/>
      <c r="AD21" s="252">
        <f ca="1">'Ex'' Crawler'!S21</f>
        <v>4.3984872025571988</v>
      </c>
      <c r="AE21" s="252"/>
      <c r="AF21" s="252">
        <f ca="1">'Ex'' Crawler'!T21</f>
        <v>4.4468078417924097</v>
      </c>
      <c r="AG21" s="252"/>
      <c r="AH21" s="252">
        <f ca="1">'Ex'' Crawler'!U21</f>
        <v>5.9888888888888907</v>
      </c>
      <c r="AI21" s="252"/>
      <c r="AJ21" s="252">
        <f ca="1">'Ex'' Crawler'!V21</f>
        <v>5.9656327160493836</v>
      </c>
      <c r="AK21" s="252"/>
      <c r="AL21" s="252">
        <f ca="1">'Ex'' Crawler'!W21</f>
        <v>5.4644933127572015</v>
      </c>
      <c r="AM21" s="252"/>
      <c r="AN21" s="252">
        <f ca="1">'Ex'' Crawler'!X21</f>
        <v>7.4555555555555566</v>
      </c>
      <c r="AO21" s="252"/>
      <c r="AP21" s="252">
        <f ca="1">'Ex'' Crawler'!Y21</f>
        <v>6.2333333333333343</v>
      </c>
      <c r="AQ21" s="252"/>
      <c r="AR21" s="252">
        <f ca="1">'Ex'' Crawler'!Z21</f>
        <v>6.1259000000000006</v>
      </c>
      <c r="AS21" s="252"/>
      <c r="AT21" s="252">
        <f ca="1">'Ex'' Crawler'!AA21</f>
        <v>5.4094537037037043</v>
      </c>
      <c r="AU21" s="252"/>
      <c r="AV21" s="252">
        <f ca="1">'Ex'' Crawler'!AB21</f>
        <v>1.9800000000000002</v>
      </c>
      <c r="AW21" s="252"/>
      <c r="AX21" s="252">
        <f ca="1">'Ex'' Crawler'!AC21</f>
        <v>6.4777777777777779</v>
      </c>
      <c r="AY21" s="252"/>
      <c r="AZ21" s="252">
        <f>'Ex'' Crawler'!AD21</f>
        <v>0</v>
      </c>
      <c r="BA21" s="252"/>
      <c r="BB21" s="252">
        <f ca="1">'Ex'' Crawler'!AE21</f>
        <v>4.0097093621399171</v>
      </c>
      <c r="BC21" s="252"/>
      <c r="BD21" s="252">
        <f ca="1">'Ex'' Crawler'!AF21</f>
        <v>3.8888888888888888</v>
      </c>
      <c r="BE21" s="252"/>
      <c r="BF21" s="252">
        <f ca="1">'Ex'' Crawler'!AG21</f>
        <v>2.6604938271604937</v>
      </c>
      <c r="BG21" s="252"/>
      <c r="BH21" s="252">
        <f ca="1">'Ex'' Crawler'!AH21</f>
        <v>1.3287037037037035</v>
      </c>
      <c r="BI21" s="252"/>
      <c r="BJ21" s="252">
        <f ca="1">'Ex'' Crawler'!AI21</f>
        <v>1.6527777777777777</v>
      </c>
      <c r="BK21" s="252"/>
      <c r="BL21" s="252">
        <f ca="1">'Ex'' Crawler'!AJ21</f>
        <v>1.3333333333333333</v>
      </c>
      <c r="BM21" s="252"/>
      <c r="BN21" s="252">
        <f ca="1">'Ex'' Crawler'!AK21</f>
        <v>1.625</v>
      </c>
      <c r="BO21" s="252"/>
      <c r="BP21" s="252">
        <f ca="1">'Ex'' Crawler'!AL21</f>
        <v>0.375</v>
      </c>
      <c r="BQ21" s="252"/>
      <c r="BR21" s="252">
        <f ca="1">'Ex'' Crawler'!AM21</f>
        <v>0.5</v>
      </c>
      <c r="BS21" s="252"/>
      <c r="BT21" s="252">
        <f>'Ex'' Crawler'!AN21</f>
        <v>0</v>
      </c>
      <c r="BU21" s="252"/>
      <c r="BV21" s="252">
        <f>'Ex'' Crawler'!AO21</f>
        <v>0</v>
      </c>
      <c r="BW21" s="252"/>
      <c r="BX21" s="189">
        <v>19</v>
      </c>
      <c r="BZ21" s="91"/>
      <c r="CA21" s="91"/>
      <c r="CB21" s="91"/>
      <c r="CC21" s="91"/>
      <c r="CD21" s="103"/>
      <c r="CE21" s="103"/>
      <c r="CF21" s="257"/>
      <c r="CG21" s="134"/>
      <c r="CH21" s="133"/>
      <c r="CI21" s="133"/>
      <c r="CJ21" s="133"/>
      <c r="CK21" s="133"/>
      <c r="CL21" s="133"/>
      <c r="CM21" s="133"/>
      <c r="CN21" s="133"/>
      <c r="CO21" s="133"/>
      <c r="CP21" s="254">
        <f ca="1">'H''Exel Crawler'!CW30</f>
        <v>2</v>
      </c>
      <c r="CQ21" s="255"/>
      <c r="CR21" s="133"/>
      <c r="CS21" s="133"/>
      <c r="CT21" s="133"/>
      <c r="CU21" s="133"/>
      <c r="CV21" s="133"/>
      <c r="CW21" s="133"/>
      <c r="CX21" s="137"/>
    </row>
    <row r="22" spans="2:102" ht="14.1" customHeight="1">
      <c r="G22" s="248">
        <v>20</v>
      </c>
      <c r="H22" s="249"/>
      <c r="I22" s="252">
        <f>'Ex'' Crawler'!I22</f>
        <v>0</v>
      </c>
      <c r="J22" s="252"/>
      <c r="K22" s="252">
        <f ca="1">'Ex'' Crawler'!J22</f>
        <v>-1</v>
      </c>
      <c r="L22" s="252"/>
      <c r="M22" s="252">
        <f ca="1">'Ex'' Crawler'!K22</f>
        <v>0.2</v>
      </c>
      <c r="N22" s="252"/>
      <c r="O22" s="252">
        <f ca="1">'Ex'' Crawler'!L22</f>
        <v>0.8666666666666667</v>
      </c>
      <c r="P22" s="252"/>
      <c r="Q22" s="252">
        <f ca="1">'Ex'' Crawler'!M22</f>
        <v>1.6888888888888891</v>
      </c>
      <c r="R22" s="252"/>
      <c r="S22" s="252">
        <f ca="1">'Ex'' Crawler'!N22</f>
        <v>2.1851851851851851</v>
      </c>
      <c r="T22" s="252"/>
      <c r="U22" s="252">
        <f ca="1">'Ex'' Crawler'!O22</f>
        <v>2.8913580246913582</v>
      </c>
      <c r="V22" s="252"/>
      <c r="W22" s="252">
        <f ca="1">'Ex'' Crawler'!P22</f>
        <v>1.9588477366255146</v>
      </c>
      <c r="X22" s="252"/>
      <c r="Y22" s="252">
        <f ca="1">'Ex'' Crawler'!Q22</f>
        <v>2.1500685871056247</v>
      </c>
      <c r="Z22" s="252"/>
      <c r="AA22" s="252">
        <f ca="1">'Ex'' Crawler'!R22</f>
        <v>2.0500228623685417</v>
      </c>
      <c r="AB22" s="252"/>
      <c r="AC22" s="252">
        <f ca="1">'Ex'' Crawler'!S22</f>
        <v>3.2287120865721697</v>
      </c>
      <c r="AD22" s="252"/>
      <c r="AE22" s="252">
        <f ca="1">'Ex'' Crawler'!T22</f>
        <v>0.88000000000000012</v>
      </c>
      <c r="AF22" s="252"/>
      <c r="AG22" s="252">
        <f ca="1">'Ex'' Crawler'!U22</f>
        <v>1.7600000000000002</v>
      </c>
      <c r="AH22" s="252"/>
      <c r="AI22" s="252">
        <f ca="1">'Ex'' Crawler'!V22</f>
        <v>3.666666666666667</v>
      </c>
      <c r="AJ22" s="252"/>
      <c r="AK22" s="252">
        <f ca="1">'Ex'' Crawler'!W22</f>
        <v>5.5000000000000018</v>
      </c>
      <c r="AL22" s="252"/>
      <c r="AM22" s="252">
        <f ca="1">'Ex'' Crawler'!X22</f>
        <v>3.3000000000000003</v>
      </c>
      <c r="AN22" s="252"/>
      <c r="AO22" s="252">
        <f ca="1">'Ex'' Crawler'!Y22</f>
        <v>6.6000000000000005</v>
      </c>
      <c r="AP22" s="252"/>
      <c r="AQ22" s="252">
        <f ca="1">'Ex'' Crawler'!Z22</f>
        <v>4.4733333333333336</v>
      </c>
      <c r="AR22" s="252"/>
      <c r="AS22" s="252">
        <f ca="1">'Ex'' Crawler'!AA22</f>
        <v>5.1170370370370373</v>
      </c>
      <c r="AT22" s="252"/>
      <c r="AU22" s="252">
        <f ca="1">'Ex'' Crawler'!AB22</f>
        <v>1.056</v>
      </c>
      <c r="AV22" s="252"/>
      <c r="AW22" s="252">
        <f ca="1">'Ex'' Crawler'!AC22</f>
        <v>1.7600000000000002</v>
      </c>
      <c r="AX22" s="252"/>
      <c r="AY22" s="252">
        <f ca="1">'Ex'' Crawler'!AD22</f>
        <v>3.5200000000000005</v>
      </c>
      <c r="AZ22" s="252"/>
      <c r="BA22" s="252">
        <f ca="1">'Ex'' Crawler'!AE22</f>
        <v>2.3094650205761318</v>
      </c>
      <c r="BB22" s="252"/>
      <c r="BC22" s="252">
        <f ca="1">'Ex'' Crawler'!AF22</f>
        <v>4.8000000000000007</v>
      </c>
      <c r="BD22" s="252"/>
      <c r="BE22" s="252">
        <f ca="1">'Ex'' Crawler'!AG22</f>
        <v>1.3744855967078191</v>
      </c>
      <c r="BF22" s="252"/>
      <c r="BG22" s="252">
        <f ca="1">'Ex'' Crawler'!AH22</f>
        <v>1.8086419753086422</v>
      </c>
      <c r="BH22" s="252"/>
      <c r="BI22" s="252">
        <f ca="1">'Ex'' Crawler'!AI22</f>
        <v>1.5148148148148151</v>
      </c>
      <c r="BJ22" s="252"/>
      <c r="BK22" s="252">
        <f ca="1">'Ex'' Crawler'!AJ22</f>
        <v>1.5111111111111113</v>
      </c>
      <c r="BL22" s="252"/>
      <c r="BM22" s="252">
        <f ca="1">'Ex'' Crawler'!AK22</f>
        <v>0.6333333333333333</v>
      </c>
      <c r="BN22" s="252"/>
      <c r="BO22" s="252">
        <f ca="1">'Ex'' Crawler'!AL22</f>
        <v>0.70000000000000007</v>
      </c>
      <c r="BP22" s="252"/>
      <c r="BQ22" s="252">
        <f ca="1">'Ex'' Crawler'!AM22</f>
        <v>0.4</v>
      </c>
      <c r="BR22" s="252"/>
      <c r="BS22" s="252">
        <f>'Ex'' Crawler'!AN22</f>
        <v>0</v>
      </c>
      <c r="BT22" s="252"/>
      <c r="BU22" s="252">
        <f>'Ex'' Crawler'!AO22</f>
        <v>0</v>
      </c>
      <c r="BV22" s="252"/>
      <c r="BW22" s="250">
        <v>20</v>
      </c>
      <c r="BX22" s="251"/>
      <c r="BZ22" s="91"/>
      <c r="CA22" s="91"/>
      <c r="CB22" s="91"/>
      <c r="CC22" s="91"/>
      <c r="CD22" s="103"/>
      <c r="CE22" s="103"/>
      <c r="CF22" s="257"/>
      <c r="CG22" s="134"/>
      <c r="CH22" s="133"/>
      <c r="CI22" s="133"/>
      <c r="CJ22" s="133"/>
      <c r="CK22" s="133"/>
      <c r="CL22" s="133"/>
      <c r="CM22" s="133"/>
      <c r="CN22" s="133"/>
      <c r="CO22" s="133"/>
      <c r="CP22" s="255"/>
      <c r="CQ22" s="255"/>
      <c r="CR22" s="133"/>
      <c r="CS22" s="133"/>
      <c r="CT22" s="133"/>
      <c r="CU22" s="133"/>
      <c r="CV22" s="133"/>
      <c r="CW22" s="133"/>
      <c r="CX22" s="137"/>
    </row>
    <row r="23" spans="2:102" ht="14.1" customHeight="1">
      <c r="G23" s="207">
        <v>21</v>
      </c>
      <c r="H23" s="252">
        <f>'Ex'' Crawler'!H23</f>
        <v>-10</v>
      </c>
      <c r="I23" s="252"/>
      <c r="J23" s="252">
        <f>'Ex'' Crawler'!I23</f>
        <v>0</v>
      </c>
      <c r="K23" s="252"/>
      <c r="L23" s="252">
        <f ca="1">'Ex'' Crawler'!J23</f>
        <v>-2.25</v>
      </c>
      <c r="M23" s="252"/>
      <c r="N23" s="252">
        <f ca="1">'Ex'' Crawler'!K23</f>
        <v>-0.05</v>
      </c>
      <c r="O23" s="252"/>
      <c r="P23" s="252">
        <f ca="1">'Ex'' Crawler'!L23</f>
        <v>0.45</v>
      </c>
      <c r="Q23" s="252"/>
      <c r="R23" s="252">
        <f ca="1">'Ex'' Crawler'!M23</f>
        <v>1.4666666666666668</v>
      </c>
      <c r="S23" s="252"/>
      <c r="T23" s="252">
        <f ca="1">'Ex'' Crawler'!N23</f>
        <v>1.1722222222222223</v>
      </c>
      <c r="U23" s="252"/>
      <c r="V23" s="252">
        <f ca="1">'Ex'' Crawler'!O23</f>
        <v>1.412962962962963</v>
      </c>
      <c r="W23" s="252"/>
      <c r="X23" s="252">
        <f ca="1">'Ex'' Crawler'!P23</f>
        <v>2.4617283950617281</v>
      </c>
      <c r="Y23" s="252"/>
      <c r="Z23" s="252">
        <f ca="1">'Ex'' Crawler'!Q23</f>
        <v>1.8248971193415635</v>
      </c>
      <c r="AA23" s="252"/>
      <c r="AB23" s="252">
        <f ca="1">'Ex'' Crawler'!R23</f>
        <v>3.0120814916425345</v>
      </c>
      <c r="AC23" s="252"/>
      <c r="AD23" s="252">
        <f ca="1">'Ex'' Crawler'!S23</f>
        <v>3.1577632136022631</v>
      </c>
      <c r="AE23" s="252"/>
      <c r="AF23" s="252">
        <f ca="1">'Ex'' Crawler'!T23</f>
        <v>2.6524820911446425</v>
      </c>
      <c r="AG23" s="252"/>
      <c r="AH23" s="252">
        <f ca="1">'Ex'' Crawler'!U23</f>
        <v>5.2800000000000011</v>
      </c>
      <c r="AI23" s="252"/>
      <c r="AJ23" s="252">
        <f ca="1">'Ex'' Crawler'!V23</f>
        <v>5.1061728395061738</v>
      </c>
      <c r="AK23" s="252"/>
      <c r="AL23" s="252">
        <f ca="1">'Ex'' Crawler'!W23</f>
        <v>3.5353909465020577</v>
      </c>
      <c r="AM23" s="252"/>
      <c r="AN23" s="252">
        <f ca="1">'Ex'' Crawler'!X23</f>
        <v>5.4185185185185194</v>
      </c>
      <c r="AO23" s="252"/>
      <c r="AP23" s="252">
        <f ca="1">'Ex'' Crawler'!Y23</f>
        <v>4.4000000000000004</v>
      </c>
      <c r="AQ23" s="252"/>
      <c r="AR23" s="252">
        <f ca="1">'Ex'' Crawler'!Z23</f>
        <v>3.9600000000000004</v>
      </c>
      <c r="AS23" s="252"/>
      <c r="AT23" s="252">
        <f ca="1">'Ex'' Crawler'!AA23</f>
        <v>4.6199999999999992</v>
      </c>
      <c r="AU23" s="252"/>
      <c r="AV23" s="252">
        <f ca="1">'Ex'' Crawler'!AB23</f>
        <v>0.70400000000000018</v>
      </c>
      <c r="AW23" s="252"/>
      <c r="AX23" s="252">
        <f ca="1">'Ex'' Crawler'!AC23</f>
        <v>4.4000000000000004</v>
      </c>
      <c r="AY23" s="252"/>
      <c r="AZ23" s="252">
        <f ca="1">'Ex'' Crawler'!AD23</f>
        <v>3.9002469135802476</v>
      </c>
      <c r="BA23" s="252"/>
      <c r="BB23" s="252">
        <f ca="1">'Ex'' Crawler'!AE23</f>
        <v>3.2748971193415635</v>
      </c>
      <c r="BC23" s="252"/>
      <c r="BD23" s="252">
        <f ca="1">'Ex'' Crawler'!AF23</f>
        <v>4.2370370370370374</v>
      </c>
      <c r="BE23" s="252"/>
      <c r="BF23" s="252">
        <f ca="1">'Ex'' Crawler'!AG23</f>
        <v>2.2790123456790123</v>
      </c>
      <c r="BG23" s="252"/>
      <c r="BH23" s="252">
        <f ca="1">'Ex'' Crawler'!AH23</f>
        <v>1.5425925925925925</v>
      </c>
      <c r="BI23" s="252"/>
      <c r="BJ23" s="252">
        <f ca="1">'Ex'' Crawler'!AI23</f>
        <v>2.0944444444444446</v>
      </c>
      <c r="BK23" s="252"/>
      <c r="BL23" s="252">
        <f ca="1">'Ex'' Crawler'!AJ23</f>
        <v>1.7333333333333334</v>
      </c>
      <c r="BM23" s="252"/>
      <c r="BN23" s="252">
        <f ca="1">'Ex'' Crawler'!AK23</f>
        <v>0.55000000000000004</v>
      </c>
      <c r="BO23" s="252"/>
      <c r="BP23" s="252">
        <f ca="1">'Ex'' Crawler'!AL23</f>
        <v>0.65</v>
      </c>
      <c r="BQ23" s="252"/>
      <c r="BR23" s="252">
        <f ca="1">'Ex'' Crawler'!AM23</f>
        <v>0.2</v>
      </c>
      <c r="BS23" s="252"/>
      <c r="BT23" s="252">
        <f>'Ex'' Crawler'!AN23</f>
        <v>0</v>
      </c>
      <c r="BU23" s="252"/>
      <c r="BV23" s="252">
        <f>'Ex'' Crawler'!AO23</f>
        <v>0</v>
      </c>
      <c r="BW23" s="252"/>
      <c r="BX23" s="145">
        <v>21</v>
      </c>
      <c r="BZ23" s="91"/>
      <c r="CA23" s="232" t="s">
        <v>11</v>
      </c>
      <c r="CB23" s="233">
        <v>4</v>
      </c>
      <c r="CD23" s="190" t="s">
        <v>57</v>
      </c>
      <c r="CE23" s="190"/>
      <c r="CF23" s="257" t="str">
        <f ca="1">INDEX(Flavour!$S:$S,RANDBETWEEN(1,COUNTA(Flavour!$S:$S)),1)&amp;" || "&amp;INDEX(Encounters!$S:$S,RANDBETWEEN(1,COUNTA(Encounters!$S:$S)),1)</f>
        <v>Here two trees (A Maiden Larch and Monk's Oak) have grown together entwined || Due to an ancient misunderstanding involving axes, this Treant attacks Dwarfs on sight</v>
      </c>
      <c r="CG23" s="134"/>
      <c r="CH23" s="133"/>
      <c r="CI23" s="254">
        <f ca="1">'H''Exel Crawler'!CW30</f>
        <v>2</v>
      </c>
      <c r="CJ23" s="255"/>
      <c r="CK23" s="133"/>
      <c r="CL23" s="133"/>
      <c r="CM23" s="254">
        <f ca="1">'H''Exel Crawler'!CW30</f>
        <v>2</v>
      </c>
      <c r="CN23" s="255"/>
      <c r="CO23" s="133"/>
      <c r="CP23" s="133"/>
      <c r="CQ23" s="133"/>
      <c r="CR23" s="133"/>
      <c r="CS23" s="133"/>
      <c r="CT23" s="254">
        <f ca="1">'H''Exel Crawler'!CW30</f>
        <v>2</v>
      </c>
      <c r="CU23" s="255"/>
      <c r="CV23" s="133"/>
      <c r="CW23" s="133"/>
      <c r="CX23" s="137"/>
    </row>
    <row r="24" spans="2:102" ht="14.1" customHeight="1">
      <c r="G24" s="248">
        <v>22</v>
      </c>
      <c r="H24" s="249"/>
      <c r="I24" s="252">
        <f>'Ex'' Crawler'!I24</f>
        <v>0</v>
      </c>
      <c r="J24" s="252"/>
      <c r="K24" s="252">
        <f ca="1">'Ex'' Crawler'!J24</f>
        <v>-2.25</v>
      </c>
      <c r="L24" s="252"/>
      <c r="M24" s="252">
        <f ca="1">'Ex'' Crawler'!K24</f>
        <v>-0.05</v>
      </c>
      <c r="N24" s="252"/>
      <c r="O24" s="252">
        <f ca="1">'Ex'' Crawler'!L24</f>
        <v>0.94444444444444453</v>
      </c>
      <c r="P24" s="252"/>
      <c r="Q24" s="252">
        <f ca="1">'Ex'' Crawler'!M24</f>
        <v>2.1925925925925926</v>
      </c>
      <c r="R24" s="252"/>
      <c r="S24" s="252">
        <f ca="1">'Ex'' Crawler'!N24</f>
        <v>1.667901234567901</v>
      </c>
      <c r="T24" s="252"/>
      <c r="U24" s="252">
        <f ca="1">'Ex'' Crawler'!O24</f>
        <v>2.2646090534979426</v>
      </c>
      <c r="V24" s="252"/>
      <c r="W24" s="252">
        <f ca="1">'Ex'' Crawler'!P24</f>
        <v>2.8219478737997257</v>
      </c>
      <c r="X24" s="252"/>
      <c r="Y24" s="252">
        <f ca="1">'Ex'' Crawler'!Q24</f>
        <v>1.8732967535436669</v>
      </c>
      <c r="Z24" s="252"/>
      <c r="AA24" s="252">
        <f ca="1">'Ex'' Crawler'!R24</f>
        <v>2.539251511456587</v>
      </c>
      <c r="AB24" s="252"/>
      <c r="AC24" s="252">
        <f ca="1">'Ex'' Crawler'!S24</f>
        <v>2.9888782779979342</v>
      </c>
      <c r="AD24" s="252"/>
      <c r="AE24" s="252">
        <f ca="1">'Ex'' Crawler'!T24</f>
        <v>2.6472930955647009</v>
      </c>
      <c r="AF24" s="252"/>
      <c r="AG24" s="252">
        <f ca="1">'Ex'' Crawler'!U24</f>
        <v>3.226666666666667</v>
      </c>
      <c r="AH24" s="252"/>
      <c r="AI24" s="252">
        <f ca="1">'Ex'' Crawler'!V24</f>
        <v>4.1182098765432098</v>
      </c>
      <c r="AJ24" s="252"/>
      <c r="AK24" s="252">
        <f ca="1">'Ex'' Crawler'!W24</f>
        <v>3.7976594650205766</v>
      </c>
      <c r="AL24" s="252"/>
      <c r="AM24" s="252">
        <f ca="1">'Ex'' Crawler'!X24</f>
        <v>4.7666666666666666</v>
      </c>
      <c r="AN24" s="252"/>
      <c r="AO24" s="252">
        <f ca="1">'Ex'' Crawler'!Y24</f>
        <v>4.0333333333333332</v>
      </c>
      <c r="AP24" s="252"/>
      <c r="AQ24" s="252">
        <f ca="1">'Ex'' Crawler'!Z24</f>
        <v>3.74</v>
      </c>
      <c r="AR24" s="252"/>
      <c r="AS24" s="252">
        <f ca="1">'Ex'' Crawler'!AA24</f>
        <v>4.5751851851851857</v>
      </c>
      <c r="AT24" s="252"/>
      <c r="AU24" s="252">
        <f ca="1">'Ex'' Crawler'!AB24</f>
        <v>2.6400000000000006</v>
      </c>
      <c r="AV24" s="252"/>
      <c r="AW24" s="252">
        <f ca="1">'Ex'' Crawler'!AC24</f>
        <v>3.8133333333333339</v>
      </c>
      <c r="AX24" s="252"/>
      <c r="AY24" s="252">
        <f ca="1">'Ex'' Crawler'!AD24</f>
        <v>4.1283950617283951</v>
      </c>
      <c r="AZ24" s="252"/>
      <c r="BA24" s="252">
        <f ca="1">'Ex'' Crawler'!AE24</f>
        <v>2.6024005486968451</v>
      </c>
      <c r="BB24" s="252"/>
      <c r="BC24" s="252">
        <f ca="1">'Ex'' Crawler'!AF24</f>
        <v>4</v>
      </c>
      <c r="BD24" s="252"/>
      <c r="BE24" s="252">
        <f ca="1">'Ex'' Crawler'!AG24</f>
        <v>1.2814814814814817</v>
      </c>
      <c r="BF24" s="252"/>
      <c r="BG24" s="252">
        <f ca="1">'Ex'' Crawler'!AH24</f>
        <v>1.4611111111111112</v>
      </c>
      <c r="BH24" s="252"/>
      <c r="BI24" s="252">
        <f ca="1">'Ex'' Crawler'!AI24</f>
        <v>1.5833333333333335</v>
      </c>
      <c r="BJ24" s="252"/>
      <c r="BK24" s="252">
        <f ca="1">'Ex'' Crawler'!AJ24</f>
        <v>1.2000000000000002</v>
      </c>
      <c r="BL24" s="252"/>
      <c r="BM24" s="252">
        <f ca="1">'Ex'' Crawler'!AK24</f>
        <v>1.9500000000000002</v>
      </c>
      <c r="BN24" s="252"/>
      <c r="BO24" s="252">
        <f ca="1">'Ex'' Crawler'!AL24</f>
        <v>0.85000000000000009</v>
      </c>
      <c r="BP24" s="252"/>
      <c r="BQ24" s="252">
        <f ca="1">'Ex'' Crawler'!AM24</f>
        <v>0.2</v>
      </c>
      <c r="BR24" s="252"/>
      <c r="BS24" s="252">
        <f>'Ex'' Crawler'!AN24</f>
        <v>0</v>
      </c>
      <c r="BT24" s="252"/>
      <c r="BU24" s="252">
        <f>'Ex'' Crawler'!AO24</f>
        <v>0</v>
      </c>
      <c r="BV24" s="252"/>
      <c r="BW24" s="250">
        <v>22</v>
      </c>
      <c r="BX24" s="251"/>
      <c r="BZ24" s="91"/>
      <c r="CB24" s="190"/>
      <c r="CD24" s="190"/>
      <c r="CE24" s="190"/>
      <c r="CF24" s="257"/>
      <c r="CG24" s="134"/>
      <c r="CH24" s="133"/>
      <c r="CI24" s="255"/>
      <c r="CJ24" s="255"/>
      <c r="CK24" s="133"/>
      <c r="CL24" s="133"/>
      <c r="CM24" s="255"/>
      <c r="CN24" s="255"/>
      <c r="CO24" s="133"/>
      <c r="CP24" s="133"/>
      <c r="CQ24" s="133"/>
      <c r="CR24" s="133"/>
      <c r="CS24" s="133"/>
      <c r="CT24" s="255"/>
      <c r="CU24" s="255"/>
      <c r="CV24" s="133"/>
      <c r="CW24" s="133"/>
      <c r="CX24" s="137"/>
    </row>
    <row r="25" spans="2:102" ht="14.1" customHeight="1">
      <c r="G25" s="207">
        <v>23</v>
      </c>
      <c r="H25" s="252">
        <f>'Ex'' Crawler'!H25</f>
        <v>-10</v>
      </c>
      <c r="I25" s="252"/>
      <c r="J25" s="252">
        <f>'Ex'' Crawler'!I25</f>
        <v>0</v>
      </c>
      <c r="K25" s="252"/>
      <c r="L25" s="252">
        <f ca="1">'Ex'' Crawler'!J25</f>
        <v>-1.75</v>
      </c>
      <c r="M25" s="252"/>
      <c r="N25" s="252">
        <f ca="1">'Ex'' Crawler'!K25</f>
        <v>-0.15000000000000002</v>
      </c>
      <c r="O25" s="252"/>
      <c r="P25" s="252">
        <f ca="1">'Ex'' Crawler'!L25</f>
        <v>1.2925925925925927</v>
      </c>
      <c r="Q25" s="252"/>
      <c r="R25" s="252">
        <f ca="1">'Ex'' Crawler'!M25</f>
        <v>1.4123456790123456</v>
      </c>
      <c r="S25" s="252"/>
      <c r="T25" s="252">
        <f ca="1">'Ex'' Crawler'!N25</f>
        <v>1.820164609053498</v>
      </c>
      <c r="U25" s="252"/>
      <c r="V25" s="252"/>
      <c r="W25" s="252"/>
      <c r="X25" s="252">
        <f ca="1">'Ex'' Crawler'!P25</f>
        <v>3.0597165066300867</v>
      </c>
      <c r="Y25" s="252"/>
      <c r="Z25" s="252">
        <f ca="1">'Ex'' Crawler'!Q25</f>
        <v>2.4951226947111724</v>
      </c>
      <c r="AA25" s="252"/>
      <c r="AB25" s="252">
        <f ca="1">'Ex'' Crawler'!R25</f>
        <v>2.6833801694355532</v>
      </c>
      <c r="AC25" s="252"/>
      <c r="AD25" s="252">
        <f ca="1">'Ex'' Crawler'!S25</f>
        <v>2.8171375414909647</v>
      </c>
      <c r="AE25" s="252"/>
      <c r="AF25" s="252">
        <f ca="1">'Ex'' Crawler'!T25</f>
        <v>3.0284560280445056</v>
      </c>
      <c r="AG25" s="252"/>
      <c r="AH25" s="252">
        <f ca="1">'Ex'' Crawler'!U25</f>
        <v>3.911111111111111</v>
      </c>
      <c r="AI25" s="252"/>
      <c r="AJ25" s="252">
        <f ca="1">'Ex'' Crawler'!V25</f>
        <v>3.9637345679012346</v>
      </c>
      <c r="AK25" s="252"/>
      <c r="AL25" s="252">
        <f ca="1">'Ex'' Crawler'!W25</f>
        <v>3.7151491769547325</v>
      </c>
      <c r="AM25" s="252"/>
      <c r="AN25" s="252">
        <f ca="1">'Ex'' Crawler'!X25</f>
        <v>3.5555555555555554</v>
      </c>
      <c r="AO25" s="252"/>
      <c r="AP25" s="252">
        <f ca="1">'Ex'' Crawler'!Y25</f>
        <v>4.2222222222222223</v>
      </c>
      <c r="AQ25" s="252"/>
      <c r="AR25" s="252">
        <f ca="1">'Ex'' Crawler'!Z25</f>
        <v>3.1722222222222225</v>
      </c>
      <c r="AS25" s="252"/>
      <c r="AT25" s="252">
        <f ca="1">'Ex'' Crawler'!AA25</f>
        <v>3.9384259259259258</v>
      </c>
      <c r="AU25" s="252"/>
      <c r="AV25" s="252">
        <f ca="1">'Ex'' Crawler'!AB25</f>
        <v>1.7066666666666668</v>
      </c>
      <c r="AW25" s="252"/>
      <c r="AX25" s="252">
        <f ca="1">'Ex'' Crawler'!AC25</f>
        <v>3.8222222222222224</v>
      </c>
      <c r="AY25" s="252"/>
      <c r="AZ25" s="252">
        <f ca="1">'Ex'' Crawler'!AD25</f>
        <v>3.7160493827160495</v>
      </c>
      <c r="BA25" s="252"/>
      <c r="BB25" s="252">
        <f ca="1">'Ex'' Crawler'!AE25</f>
        <v>2.9153463648834022</v>
      </c>
      <c r="BC25" s="252"/>
      <c r="BD25" s="252">
        <f ca="1">'Ex'' Crawler'!AF25</f>
        <v>3.8222222222222224</v>
      </c>
      <c r="BE25" s="252"/>
      <c r="BF25" s="252">
        <f ca="1">'Ex'' Crawler'!AG25</f>
        <v>1.5004115226337449</v>
      </c>
      <c r="BG25" s="252"/>
      <c r="BH25" s="252">
        <f ca="1">'Ex'' Crawler'!AH25</f>
        <v>1.6030864197530865</v>
      </c>
      <c r="BI25" s="252"/>
      <c r="BJ25" s="252">
        <f ca="1">'Ex'' Crawler'!AI25</f>
        <v>1.2981481481481483</v>
      </c>
      <c r="BK25" s="252"/>
      <c r="BL25" s="252">
        <f ca="1">'Ex'' Crawler'!AJ25</f>
        <v>1.1111111111111109</v>
      </c>
      <c r="BM25" s="252"/>
      <c r="BN25" s="252">
        <f ca="1">'Ex'' Crawler'!AK25</f>
        <v>1.9833333333333334</v>
      </c>
      <c r="BO25" s="252"/>
      <c r="BP25" s="252">
        <f ca="1">'Ex'' Crawler'!AL25</f>
        <v>0.55000000000000004</v>
      </c>
      <c r="BQ25" s="252"/>
      <c r="BR25" s="252">
        <f ca="1">'Ex'' Crawler'!AM25</f>
        <v>0.60000000000000009</v>
      </c>
      <c r="BS25" s="252"/>
      <c r="BT25" s="252">
        <f>'Ex'' Crawler'!AN25</f>
        <v>0</v>
      </c>
      <c r="BU25" s="252"/>
      <c r="BV25" s="252">
        <f>'Ex'' Crawler'!AO25</f>
        <v>0</v>
      </c>
      <c r="BW25" s="252"/>
      <c r="BX25" s="189">
        <v>23</v>
      </c>
      <c r="BZ25" s="91"/>
      <c r="CD25" s="190"/>
      <c r="CE25" s="190"/>
      <c r="CF25" s="257"/>
      <c r="CG25" s="134"/>
      <c r="CH25" s="133"/>
      <c r="CI25" s="133"/>
      <c r="CJ25" s="133"/>
      <c r="CK25" s="133"/>
      <c r="CL25" s="133"/>
      <c r="CM25" s="133"/>
      <c r="CN25" s="133"/>
      <c r="CO25" s="133"/>
      <c r="CP25" s="254">
        <f ca="1">'H''Exel Crawler'!CW30</f>
        <v>2</v>
      </c>
      <c r="CQ25" s="255"/>
      <c r="CR25" s="133"/>
      <c r="CS25" s="133"/>
      <c r="CT25" s="133"/>
      <c r="CU25" s="133"/>
      <c r="CV25" s="133"/>
      <c r="CW25" s="133"/>
      <c r="CX25" s="137"/>
    </row>
    <row r="26" spans="2:102" ht="14.1" customHeight="1">
      <c r="G26" s="248">
        <v>24</v>
      </c>
      <c r="H26" s="249"/>
      <c r="I26" s="252">
        <f>'Ex'' Crawler'!I26</f>
        <v>0</v>
      </c>
      <c r="J26" s="252"/>
      <c r="K26" s="252">
        <f ca="1">'Ex'' Crawler'!J26</f>
        <v>-1.25</v>
      </c>
      <c r="L26" s="252"/>
      <c r="M26" s="252">
        <f ca="1">'Ex'' Crawler'!K26</f>
        <v>0.15000000000000002</v>
      </c>
      <c r="N26" s="252"/>
      <c r="O26" s="252">
        <f ca="1">'Ex'' Crawler'!L26</f>
        <v>0.78333333333333333</v>
      </c>
      <c r="P26" s="252"/>
      <c r="Q26" s="252">
        <f ca="1">'Ex'' Crawler'!M26</f>
        <v>1.9111111111111112</v>
      </c>
      <c r="R26" s="252"/>
      <c r="S26" s="252">
        <f ca="1">'Ex'' Crawler'!N26</f>
        <v>2.2314814814814814</v>
      </c>
      <c r="T26" s="252"/>
      <c r="U26" s="252">
        <f ca="1">'Ex'' Crawler'!O26</f>
        <v>2.1808641975308642</v>
      </c>
      <c r="V26" s="252"/>
      <c r="W26" s="252">
        <f ca="1">'Ex'' Crawler'!P26</f>
        <v>2.0041152263374484</v>
      </c>
      <c r="X26" s="252"/>
      <c r="Y26" s="252">
        <f ca="1">'Ex'' Crawler'!Q26</f>
        <v>2.9949931412894379</v>
      </c>
      <c r="Z26" s="252"/>
      <c r="AA26" s="252">
        <f ca="1">'Ex'' Crawler'!R26</f>
        <v>2.8649977137631457</v>
      </c>
      <c r="AB26" s="252"/>
      <c r="AC26" s="252">
        <f ca="1">'Ex'' Crawler'!S26</f>
        <v>2.525369608291419</v>
      </c>
      <c r="AD26" s="252"/>
      <c r="AE26" s="252">
        <f ca="1">'Ex'' Crawler'!T26</f>
        <v>0.8</v>
      </c>
      <c r="AF26" s="252"/>
      <c r="AG26" s="252">
        <f ca="1">'Ex'' Crawler'!U26</f>
        <v>2.4000000000000004</v>
      </c>
      <c r="AH26" s="252"/>
      <c r="AI26" s="252">
        <f ca="1">'Ex'' Crawler'!V26</f>
        <v>2.3333333333333335</v>
      </c>
      <c r="AJ26" s="252"/>
      <c r="AK26" s="252">
        <f ca="1">'Ex'' Crawler'!W26</f>
        <v>3.1851851851851851</v>
      </c>
      <c r="AL26" s="252"/>
      <c r="AM26" s="252">
        <f ca="1">'Ex'' Crawler'!X26</f>
        <v>1</v>
      </c>
      <c r="AN26" s="252"/>
      <c r="AO26" s="252">
        <f ca="1">'Ex'' Crawler'!Y26</f>
        <v>5</v>
      </c>
      <c r="AP26" s="252"/>
      <c r="AQ26" s="252">
        <f ca="1">'Ex'' Crawler'!Z26</f>
        <v>3.3333333333333335</v>
      </c>
      <c r="AR26" s="252"/>
      <c r="AS26" s="252">
        <f ca="1">'Ex'' Crawler'!AA26</f>
        <v>4.7037037037037042</v>
      </c>
      <c r="AT26" s="252"/>
      <c r="AU26" s="252">
        <f ca="1">'Ex'' Crawler'!AB26</f>
        <v>0.8</v>
      </c>
      <c r="AV26" s="252"/>
      <c r="AW26" s="252">
        <f ca="1">'Ex'' Crawler'!AC26</f>
        <v>4.8000000000000007</v>
      </c>
      <c r="AX26" s="252"/>
      <c r="AY26" s="252">
        <f ca="1">'Ex'' Crawler'!AD26</f>
        <v>4</v>
      </c>
      <c r="AZ26" s="252"/>
      <c r="BA26" s="252">
        <f ca="1">'Ex'' Crawler'!AE26</f>
        <v>2.1001371742112482</v>
      </c>
      <c r="BB26" s="252"/>
      <c r="BC26" s="252">
        <f ca="1">'Ex'' Crawler'!AF26</f>
        <v>4.8000000000000007</v>
      </c>
      <c r="BD26" s="252"/>
      <c r="BE26" s="252">
        <f ca="1">'Ex'' Crawler'!AG26</f>
        <v>3.2609053497942386</v>
      </c>
      <c r="BF26" s="252"/>
      <c r="BG26" s="252">
        <f ca="1">'Ex'' Crawler'!AH26</f>
        <v>3.1567901234567901</v>
      </c>
      <c r="BH26" s="252"/>
      <c r="BI26" s="252">
        <f ca="1">'Ex'' Crawler'!AI26</f>
        <v>2.6259259259259258</v>
      </c>
      <c r="BJ26" s="252"/>
      <c r="BK26" s="252">
        <f ca="1">'Ex'' Crawler'!AJ26</f>
        <v>2.0444444444444447</v>
      </c>
      <c r="BL26" s="252"/>
      <c r="BM26" s="252">
        <f ca="1">'Ex'' Crawler'!AK26</f>
        <v>1.0333333333333334</v>
      </c>
      <c r="BN26" s="252"/>
      <c r="BO26" s="252">
        <f ca="1">'Ex'' Crawler'!AL26</f>
        <v>0.30000000000000004</v>
      </c>
      <c r="BP26" s="252"/>
      <c r="BQ26" s="252">
        <f ca="1">'Ex'' Crawler'!AM26</f>
        <v>0.4</v>
      </c>
      <c r="BR26" s="252"/>
      <c r="BS26" s="252">
        <f>'Ex'' Crawler'!AN26</f>
        <v>0</v>
      </c>
      <c r="BT26" s="252"/>
      <c r="BU26" s="252">
        <f>'Ex'' Crawler'!AO26</f>
        <v>0</v>
      </c>
      <c r="BV26" s="252"/>
      <c r="BW26" s="250">
        <v>24</v>
      </c>
      <c r="BX26" s="251"/>
      <c r="BZ26" s="91"/>
      <c r="CD26" s="190"/>
      <c r="CE26" s="190"/>
      <c r="CF26" s="257"/>
      <c r="CG26" s="134"/>
      <c r="CH26" s="133"/>
      <c r="CI26" s="133"/>
      <c r="CJ26" s="133"/>
      <c r="CK26" s="133"/>
      <c r="CL26" s="133"/>
      <c r="CM26" s="133"/>
      <c r="CN26" s="133"/>
      <c r="CO26" s="133"/>
      <c r="CP26" s="255"/>
      <c r="CQ26" s="255"/>
      <c r="CR26" s="133"/>
      <c r="CS26" s="133"/>
      <c r="CT26" s="133"/>
      <c r="CU26" s="133"/>
      <c r="CV26" s="133"/>
      <c r="CW26" s="133"/>
      <c r="CX26" s="137"/>
    </row>
    <row r="27" spans="2:102" ht="14.1" customHeight="1">
      <c r="B27" s="190" t="s">
        <v>53</v>
      </c>
      <c r="G27" s="207">
        <v>25</v>
      </c>
      <c r="H27" s="252">
        <f>'Ex'' Crawler'!H27</f>
        <v>-10</v>
      </c>
      <c r="I27" s="252"/>
      <c r="J27" s="252">
        <f>'Ex'' Crawler'!I27</f>
        <v>0</v>
      </c>
      <c r="K27" s="252"/>
      <c r="L27" s="252">
        <f ca="1">'Ex'' Crawler'!J27</f>
        <v>-2</v>
      </c>
      <c r="M27" s="252"/>
      <c r="N27" s="252">
        <f ca="1">'Ex'' Crawler'!K27</f>
        <v>0</v>
      </c>
      <c r="O27" s="252"/>
      <c r="P27" s="252">
        <f ca="1">'Ex'' Crawler'!L27</f>
        <v>0.53333333333333333</v>
      </c>
      <c r="Q27" s="252"/>
      <c r="R27" s="252">
        <f ca="1">'Ex'' Crawler'!M27</f>
        <v>0.44444444444444442</v>
      </c>
      <c r="S27" s="252"/>
      <c r="T27" s="252">
        <f ca="1">'Ex'' Crawler'!N27</f>
        <v>1.3925925925925926</v>
      </c>
      <c r="U27" s="252"/>
      <c r="V27" s="252">
        <f ca="1">'Ex'' Crawler'!O27</f>
        <v>0.87901234567901221</v>
      </c>
      <c r="W27" s="252"/>
      <c r="X27" s="252">
        <f ca="1">'Ex'' Crawler'!P27</f>
        <v>2.3572016460905352</v>
      </c>
      <c r="Y27" s="252"/>
      <c r="Z27" s="252">
        <f ca="1">'Ex'' Crawler'!Q27</f>
        <v>2.4120713305898493</v>
      </c>
      <c r="AA27" s="252"/>
      <c r="AB27" s="252">
        <f ca="1">'Ex'' Crawler'!R27</f>
        <v>2.6706904435299497</v>
      </c>
      <c r="AC27" s="252"/>
      <c r="AD27" s="252">
        <f ca="1">'Ex'' Crawler'!S27</f>
        <v>1.9568968145099832</v>
      </c>
      <c r="AE27" s="252"/>
      <c r="AF27" s="252">
        <f ca="1">'Ex'' Crawler'!T27</f>
        <v>4.8000000000000007</v>
      </c>
      <c r="AG27" s="252"/>
      <c r="AH27" s="252">
        <f ca="1">'Ex'' Crawler'!U27</f>
        <v>4</v>
      </c>
      <c r="AI27" s="252"/>
      <c r="AJ27" s="252">
        <f ca="1">'Ex'' Crawler'!V27</f>
        <v>3.6666666666666665</v>
      </c>
      <c r="AK27" s="252"/>
      <c r="AL27" s="252">
        <f ca="1">'Ex'' Crawler'!W27</f>
        <v>3.2222222222222219</v>
      </c>
      <c r="AM27" s="252"/>
      <c r="AN27" s="252">
        <f ca="1">'Ex'' Crawler'!X27</f>
        <v>1</v>
      </c>
      <c r="AO27" s="252"/>
      <c r="AP27" s="252">
        <f ca="1">'Ex'' Crawler'!Y27</f>
        <v>6</v>
      </c>
      <c r="AQ27" s="252"/>
      <c r="AR27" s="252">
        <f ca="1">'Ex'' Crawler'!Z27</f>
        <v>2.9333333333333336</v>
      </c>
      <c r="AS27" s="252"/>
      <c r="AT27" s="252">
        <f ca="1">'Ex'' Crawler'!AA27</f>
        <v>3.6444444444444444</v>
      </c>
      <c r="AU27" s="252"/>
      <c r="AV27" s="252">
        <f ca="1">'Ex'' Crawler'!AB27</f>
        <v>0.64000000000000012</v>
      </c>
      <c r="AW27" s="252"/>
      <c r="AX27" s="252">
        <f ca="1">'Ex'' Crawler'!AC27</f>
        <v>4.8000000000000007</v>
      </c>
      <c r="AY27" s="252"/>
      <c r="AZ27" s="252">
        <f ca="1">'Ex'' Crawler'!AD27</f>
        <v>3.4666666666666668</v>
      </c>
      <c r="BA27" s="252"/>
      <c r="BB27" s="252">
        <f ca="1">'Ex'' Crawler'!AE27</f>
        <v>3.8425240054869683</v>
      </c>
      <c r="BC27" s="252"/>
      <c r="BD27" s="252">
        <f>'Ex'' Crawler'!AF27</f>
        <v>0</v>
      </c>
      <c r="BE27" s="252"/>
      <c r="BF27" s="252">
        <f ca="1">'Ex'' Crawler'!AG27</f>
        <v>2.0740740740740744</v>
      </c>
      <c r="BG27" s="252"/>
      <c r="BH27" s="252">
        <f ca="1">'Ex'' Crawler'!AH27</f>
        <v>1.7555555555555558</v>
      </c>
      <c r="BI27" s="252"/>
      <c r="BJ27" s="252">
        <f ca="1">'Ex'' Crawler'!AI27</f>
        <v>2.0666666666666669</v>
      </c>
      <c r="BK27" s="252"/>
      <c r="BL27" s="252">
        <f ca="1">'Ex'' Crawler'!AJ27</f>
        <v>1.6</v>
      </c>
      <c r="BM27" s="252"/>
      <c r="BN27" s="252">
        <f ca="1">'Ex'' Crawler'!AK27</f>
        <v>2.2000000000000002</v>
      </c>
      <c r="BO27" s="252"/>
      <c r="BP27" s="252">
        <f ca="1">'Ex'' Crawler'!AL27</f>
        <v>1</v>
      </c>
      <c r="BQ27" s="252"/>
      <c r="BR27" s="252">
        <f ca="1">'Ex'' Crawler'!AM27</f>
        <v>0.8</v>
      </c>
      <c r="BS27" s="252"/>
      <c r="BT27" s="252">
        <f>'Ex'' Crawler'!AN27</f>
        <v>0</v>
      </c>
      <c r="BU27" s="252"/>
      <c r="BV27" s="252">
        <f>'Ex'' Crawler'!AO27</f>
        <v>0</v>
      </c>
      <c r="BW27" s="252"/>
      <c r="BX27" s="189">
        <v>25</v>
      </c>
      <c r="BZ27" s="91"/>
      <c r="CA27" s="173" t="s">
        <v>13</v>
      </c>
      <c r="CB27" s="115">
        <v>5</v>
      </c>
      <c r="CC27" s="91"/>
      <c r="CD27" s="103" t="s">
        <v>2</v>
      </c>
      <c r="CE27" s="103"/>
      <c r="CF27" s="257" t="str">
        <f ca="1">INDEX(Flavour!$V:$V,RANDBETWEEN(1,COUNTA(Flavour!$V:$V)),1)&amp;" || "&amp;INDEX(Encounters!$V:$V,RANDBETWEEN(1,COUNTA(Encounters!$V:$V)),1)</f>
        <v>The bones of thousands of horses fill the dale here waist high || Tarn Goblins are roasting a cockatrice and poking their stony companion</v>
      </c>
      <c r="CG27" s="134"/>
      <c r="CH27" s="133"/>
      <c r="CI27" s="133"/>
      <c r="CJ27" s="133"/>
      <c r="CK27" s="254">
        <f ca="1">'H''Exel Crawler'!CW30</f>
        <v>2</v>
      </c>
      <c r="CL27" s="255"/>
      <c r="CM27" s="133"/>
      <c r="CN27" s="133"/>
      <c r="CO27" s="133"/>
      <c r="CP27" s="133"/>
      <c r="CQ27" s="133"/>
      <c r="CR27" s="133"/>
      <c r="CS27" s="133"/>
      <c r="CT27" s="133"/>
      <c r="CU27" s="133"/>
      <c r="CV27" s="134" t="s">
        <v>40</v>
      </c>
      <c r="CW27" s="133"/>
      <c r="CX27" s="137"/>
    </row>
    <row r="28" spans="2:102" ht="14.1" customHeight="1">
      <c r="G28" s="248">
        <v>26</v>
      </c>
      <c r="H28" s="249"/>
      <c r="I28" s="252">
        <f>'Ex'' Crawler'!I28</f>
        <v>0</v>
      </c>
      <c r="J28" s="252"/>
      <c r="K28" s="252">
        <f ca="1">'Ex'' Crawler'!J28</f>
        <v>-1.75</v>
      </c>
      <c r="L28" s="252"/>
      <c r="M28" s="252">
        <f ca="1">'Ex'' Crawler'!K28</f>
        <v>0.85000000000000009</v>
      </c>
      <c r="N28" s="252"/>
      <c r="O28" s="252">
        <f ca="1">'Ex'' Crawler'!L28</f>
        <v>1.4166666666666667</v>
      </c>
      <c r="P28" s="252"/>
      <c r="Q28" s="252">
        <f ca="1">'Ex'' Crawler'!M28</f>
        <v>2.088888888888889</v>
      </c>
      <c r="R28" s="252"/>
      <c r="S28" s="252">
        <f ca="1">'Ex'' Crawler'!N28</f>
        <v>1.4351851851851853</v>
      </c>
      <c r="T28" s="252"/>
      <c r="U28" s="252">
        <f ca="1">'Ex'' Crawler'!O28</f>
        <v>2.2413580246913583</v>
      </c>
      <c r="V28" s="252"/>
      <c r="W28" s="252">
        <f ca="1">'Ex'' Crawler'!P28</f>
        <v>1.492181069958848</v>
      </c>
      <c r="X28" s="252"/>
      <c r="Y28" s="252">
        <f ca="1">'Ex'' Crawler'!Q28</f>
        <v>2.5778463648834022</v>
      </c>
      <c r="Z28" s="252"/>
      <c r="AA28" s="252">
        <f ca="1">'Ex'' Crawler'!R28</f>
        <v>2.4592821216278011</v>
      </c>
      <c r="AB28" s="252"/>
      <c r="AC28" s="252">
        <f ca="1">'Ex'' Crawler'!S28</f>
        <v>3.2197607072092675</v>
      </c>
      <c r="AD28" s="252"/>
      <c r="AE28" s="252">
        <f ca="1">'Ex'' Crawler'!T28</f>
        <v>3.2</v>
      </c>
      <c r="AF28" s="252"/>
      <c r="AG28" s="252">
        <f ca="1">'Ex'' Crawler'!U28</f>
        <v>2.4000000000000004</v>
      </c>
      <c r="AH28" s="252"/>
      <c r="AI28" s="252">
        <f ca="1">'Ex'' Crawler'!V28</f>
        <v>2.3333333333333335</v>
      </c>
      <c r="AJ28" s="252"/>
      <c r="AK28" s="252">
        <f ca="1">'Ex'' Crawler'!W28</f>
        <v>4.4444444444444446</v>
      </c>
      <c r="AL28" s="252"/>
      <c r="AM28" s="252">
        <f ca="1">'Ex'' Crawler'!X28</f>
        <v>1</v>
      </c>
      <c r="AN28" s="252"/>
      <c r="AO28" s="252">
        <f ca="1">'Ex'' Crawler'!Y28</f>
        <v>5</v>
      </c>
      <c r="AP28" s="252"/>
      <c r="AQ28" s="252">
        <f ca="1">'Ex'' Crawler'!Z28</f>
        <v>2.7333333333333329</v>
      </c>
      <c r="AR28" s="252"/>
      <c r="AS28" s="252">
        <f ca="1">'Ex'' Crawler'!AA28</f>
        <v>4.2444444444444445</v>
      </c>
      <c r="AT28" s="252"/>
      <c r="AU28" s="252">
        <f ca="1">'Ex'' Crawler'!AB28</f>
        <v>0.16000000000000003</v>
      </c>
      <c r="AV28" s="252"/>
      <c r="AW28" s="252">
        <f ca="1">'Ex'' Crawler'!AC28</f>
        <v>3.2</v>
      </c>
      <c r="AX28" s="252"/>
      <c r="AY28" s="252">
        <f ca="1">'Ex'' Crawler'!AD28</f>
        <v>4</v>
      </c>
      <c r="AZ28" s="252"/>
      <c r="BA28" s="252">
        <f ca="1">'Ex'' Crawler'!AE28</f>
        <v>2.8246913580246917</v>
      </c>
      <c r="BB28" s="252"/>
      <c r="BC28" s="252">
        <f ca="1">'Ex'' Crawler'!AF28</f>
        <v>4.8000000000000007</v>
      </c>
      <c r="BD28" s="252"/>
      <c r="BE28" s="252">
        <f ca="1">'Ex'' Crawler'!AG28</f>
        <v>2.0617283950617282</v>
      </c>
      <c r="BF28" s="252"/>
      <c r="BG28" s="252">
        <f ca="1">'Ex'' Crawler'!AH28</f>
        <v>2.912962962962963</v>
      </c>
      <c r="BH28" s="252"/>
      <c r="BI28" s="252">
        <f ca="1">'Ex'' Crawler'!AI28</f>
        <v>2.4722222222222219</v>
      </c>
      <c r="BJ28" s="252"/>
      <c r="BK28" s="252">
        <f ca="1">'Ex'' Crawler'!AJ28</f>
        <v>1.4666666666666668</v>
      </c>
      <c r="BL28" s="252"/>
      <c r="BM28" s="252">
        <f ca="1">'Ex'' Crawler'!AK28</f>
        <v>1.9500000000000002</v>
      </c>
      <c r="BN28" s="252"/>
      <c r="BO28" s="252">
        <f ca="1">'Ex'' Crawler'!AL28</f>
        <v>0.85000000000000009</v>
      </c>
      <c r="BP28" s="252"/>
      <c r="BQ28" s="252">
        <f ca="1">'Ex'' Crawler'!AM28</f>
        <v>0.2</v>
      </c>
      <c r="BR28" s="252"/>
      <c r="BS28" s="252">
        <f>'Ex'' Crawler'!AN28</f>
        <v>0</v>
      </c>
      <c r="BT28" s="252"/>
      <c r="BU28" s="252">
        <f>'Ex'' Crawler'!AO28</f>
        <v>0</v>
      </c>
      <c r="BV28" s="252"/>
      <c r="BW28" s="250">
        <v>26</v>
      </c>
      <c r="BX28" s="251"/>
      <c r="BZ28" s="91"/>
      <c r="CA28" s="91"/>
      <c r="CB28" s="103"/>
      <c r="CC28" s="91"/>
      <c r="CD28" s="103"/>
      <c r="CE28" s="103"/>
      <c r="CF28" s="257"/>
      <c r="CG28" s="134"/>
      <c r="CH28" s="133"/>
      <c r="CI28" s="133"/>
      <c r="CJ28" s="133"/>
      <c r="CK28" s="255"/>
      <c r="CL28" s="255"/>
      <c r="CM28" s="133"/>
      <c r="CN28" s="133"/>
      <c r="CO28" s="133"/>
      <c r="CP28" s="133"/>
      <c r="CQ28" s="133"/>
      <c r="CR28" s="254">
        <f ca="1">'H''Exel Crawler'!CW30</f>
        <v>2</v>
      </c>
      <c r="CS28" s="255"/>
      <c r="CT28" s="133"/>
      <c r="CU28" s="133"/>
      <c r="CV28" s="134" t="s">
        <v>38</v>
      </c>
      <c r="CW28" s="134">
        <f ca="1">(RANDBETWEEN(1,5))</f>
        <v>1</v>
      </c>
      <c r="CX28" s="137"/>
    </row>
    <row r="29" spans="2:102" ht="14.1" customHeight="1">
      <c r="G29" s="207">
        <v>27</v>
      </c>
      <c r="H29" s="252">
        <f>'Ex'' Crawler'!H29</f>
        <v>-10</v>
      </c>
      <c r="I29" s="252"/>
      <c r="J29" s="252">
        <f>'Ex'' Crawler'!I29</f>
        <v>0</v>
      </c>
      <c r="K29" s="252"/>
      <c r="L29" s="252">
        <f ca="1">'Ex'' Crawler'!J29</f>
        <v>-1.75</v>
      </c>
      <c r="M29" s="252"/>
      <c r="N29" s="252">
        <f ca="1">'Ex'' Crawler'!K29</f>
        <v>-0.15000000000000002</v>
      </c>
      <c r="O29" s="252"/>
      <c r="P29" s="252">
        <f ca="1">'Ex'' Crawler'!L29</f>
        <v>0.28333333333333338</v>
      </c>
      <c r="Q29" s="252"/>
      <c r="R29" s="252">
        <f ca="1">'Ex'' Crawler'!M29</f>
        <v>1.377777777777778</v>
      </c>
      <c r="S29" s="252"/>
      <c r="T29" s="252">
        <f ca="1">'Ex'' Crawler'!N29</f>
        <v>2.1537037037037039</v>
      </c>
      <c r="U29" s="252"/>
      <c r="V29" s="252">
        <f ca="1">'Ex'' Crawler'!O29</f>
        <v>1.9771604938271605</v>
      </c>
      <c r="W29" s="252"/>
      <c r="X29" s="252">
        <f ca="1">'Ex'' Crawler'!P29</f>
        <v>2.1769547325102883</v>
      </c>
      <c r="Y29" s="252"/>
      <c r="Z29" s="252">
        <f ca="1">'Ex'' Crawler'!Q29</f>
        <v>2.1847050754458164</v>
      </c>
      <c r="AA29" s="252"/>
      <c r="AB29" s="252">
        <f ca="1">'Ex'' Crawler'!R29</f>
        <v>2.5949016918152723</v>
      </c>
      <c r="AC29" s="252"/>
      <c r="AD29" s="252">
        <f ca="1">'Ex'' Crawler'!S29</f>
        <v>2.9983005639384244</v>
      </c>
      <c r="AE29" s="252"/>
      <c r="AF29" s="252">
        <f ca="1">'Ex'' Crawler'!T29</f>
        <v>4</v>
      </c>
      <c r="AG29" s="252"/>
      <c r="AH29" s="252">
        <f ca="1">'Ex'' Crawler'!U29</f>
        <v>4.8000000000000007</v>
      </c>
      <c r="AI29" s="252"/>
      <c r="AJ29" s="252">
        <f ca="1">'Ex'' Crawler'!V29</f>
        <v>5</v>
      </c>
      <c r="AK29" s="252"/>
      <c r="AL29" s="252">
        <f ca="1">'Ex'' Crawler'!W29</f>
        <v>5</v>
      </c>
      <c r="AM29" s="252"/>
      <c r="AN29" s="252">
        <f ca="1">'Ex'' Crawler'!X29</f>
        <v>3</v>
      </c>
      <c r="AO29" s="252"/>
      <c r="AP29" s="252">
        <f ca="1">'Ex'' Crawler'!Y29</f>
        <v>6</v>
      </c>
      <c r="AQ29" s="252"/>
      <c r="AR29" s="252">
        <f ca="1">'Ex'' Crawler'!Z29</f>
        <v>4.3999999999999995</v>
      </c>
      <c r="AS29" s="252"/>
      <c r="AT29" s="252">
        <f ca="1">'Ex'' Crawler'!AA29</f>
        <v>3.7999999999999994</v>
      </c>
      <c r="AU29" s="252"/>
      <c r="AV29" s="252">
        <f ca="1">'Ex'' Crawler'!AB29</f>
        <v>0.96</v>
      </c>
      <c r="AW29" s="252"/>
      <c r="AX29" s="252">
        <f ca="1">'Ex'' Crawler'!AC29</f>
        <v>0.8</v>
      </c>
      <c r="AY29" s="252"/>
      <c r="AZ29" s="252">
        <f ca="1">'Ex'' Crawler'!AD29</f>
        <v>1.3333333333333335</v>
      </c>
      <c r="BA29" s="252"/>
      <c r="BB29" s="252">
        <f ca="1">'Ex'' Crawler'!AE29</f>
        <v>1.6650205761316874</v>
      </c>
      <c r="BC29" s="252"/>
      <c r="BD29" s="252">
        <f ca="1">'Ex'' Crawler'!AF29</f>
        <v>0.8</v>
      </c>
      <c r="BE29" s="252"/>
      <c r="BF29" s="252">
        <f ca="1">'Ex'' Crawler'!AG29</f>
        <v>1.9901234567901231</v>
      </c>
      <c r="BG29" s="252"/>
      <c r="BH29" s="252">
        <f ca="1">'Ex'' Crawler'!AH29</f>
        <v>2.6259259259259258</v>
      </c>
      <c r="BI29" s="252"/>
      <c r="BJ29" s="252">
        <f ca="1">'Ex'' Crawler'!AI29</f>
        <v>2.5444444444444443</v>
      </c>
      <c r="BK29" s="252"/>
      <c r="BL29" s="252">
        <f ca="1">'Ex'' Crawler'!AJ29</f>
        <v>2.1333333333333333</v>
      </c>
      <c r="BM29" s="252"/>
      <c r="BN29" s="252">
        <f ca="1">'Ex'' Crawler'!AK29</f>
        <v>1.5</v>
      </c>
      <c r="BO29" s="252"/>
      <c r="BP29" s="252">
        <f ca="1">'Ex'' Crawler'!AL29</f>
        <v>0.9</v>
      </c>
      <c r="BQ29" s="252"/>
      <c r="BR29" s="252">
        <f ca="1">'Ex'' Crawler'!AM29</f>
        <v>0.4</v>
      </c>
      <c r="BS29" s="252"/>
      <c r="BT29" s="252">
        <f>'Ex'' Crawler'!AN29</f>
        <v>0</v>
      </c>
      <c r="BU29" s="252"/>
      <c r="BV29" s="252">
        <f>'Ex'' Crawler'!AO29</f>
        <v>0</v>
      </c>
      <c r="BW29" s="252"/>
      <c r="BX29" s="189">
        <v>27</v>
      </c>
      <c r="BZ29" s="91"/>
      <c r="CA29" s="91"/>
      <c r="CB29" s="103"/>
      <c r="CC29" s="103"/>
      <c r="CD29" s="103"/>
      <c r="CE29" s="103"/>
      <c r="CF29" s="257"/>
      <c r="CG29" s="134"/>
      <c r="CH29" s="133"/>
      <c r="CI29" s="133"/>
      <c r="CJ29" s="133"/>
      <c r="CK29" s="133"/>
      <c r="CL29" s="133"/>
      <c r="CM29" s="133"/>
      <c r="CN29" s="133"/>
      <c r="CO29" s="133"/>
      <c r="CP29" s="133"/>
      <c r="CQ29" s="133"/>
      <c r="CR29" s="255"/>
      <c r="CS29" s="255"/>
      <c r="CT29" s="133"/>
      <c r="CU29" s="133"/>
      <c r="CV29" s="134" t="s">
        <v>38</v>
      </c>
      <c r="CW29" s="134">
        <f ca="1">(RANDBETWEEN(1,5))</f>
        <v>1</v>
      </c>
      <c r="CX29" s="137"/>
    </row>
    <row r="30" spans="2:102" ht="14.1" customHeight="1">
      <c r="G30" s="248">
        <v>28</v>
      </c>
      <c r="H30" s="249"/>
      <c r="I30" s="252">
        <f>'Ex'' Crawler'!I30</f>
        <v>0</v>
      </c>
      <c r="J30" s="252"/>
      <c r="K30" s="252">
        <f ca="1">'Ex'' Crawler'!J30</f>
        <v>-1.75</v>
      </c>
      <c r="L30" s="252"/>
      <c r="M30" s="252">
        <f ca="1">'Ex'' Crawler'!K30</f>
        <v>0.45</v>
      </c>
      <c r="N30" s="252"/>
      <c r="O30" s="252">
        <f ca="1">'Ex'' Crawler'!L30</f>
        <v>-0.05</v>
      </c>
      <c r="P30" s="252"/>
      <c r="Q30" s="252">
        <f ca="1">'Ex'' Crawler'!M30</f>
        <v>1.7333333333333334</v>
      </c>
      <c r="R30" s="252"/>
      <c r="S30" s="252"/>
      <c r="T30" s="252"/>
      <c r="U30" s="252">
        <f ca="1">'Ex'' Crawler'!O30</f>
        <v>2.0981481481481481</v>
      </c>
      <c r="V30" s="252"/>
      <c r="W30" s="252">
        <f ca="1">'Ex'' Crawler'!P30</f>
        <v>1.6864197530864198</v>
      </c>
      <c r="X30" s="252"/>
      <c r="Y30" s="252">
        <f ca="1">'Ex'' Crawler'!Q30</f>
        <v>2.8615226337448565</v>
      </c>
      <c r="Z30" s="252"/>
      <c r="AA30" s="252">
        <f ca="1">'Ex'' Crawler'!R30</f>
        <v>3.0871742112482856</v>
      </c>
      <c r="AB30" s="252"/>
      <c r="AC30" s="252">
        <f ca="1">'Ex'' Crawler'!S30</f>
        <v>3.1623914037494285</v>
      </c>
      <c r="AD30" s="252"/>
      <c r="AE30" s="252">
        <f ca="1">'Ex'' Crawler'!T30</f>
        <v>1.6</v>
      </c>
      <c r="AF30" s="252"/>
      <c r="AG30" s="252">
        <f ca="1">'Ex'' Crawler'!U30</f>
        <v>0.8</v>
      </c>
      <c r="AH30" s="252"/>
      <c r="AI30" s="252">
        <f ca="1">'Ex'' Crawler'!V30</f>
        <v>2.6666666666666665</v>
      </c>
      <c r="AJ30" s="252"/>
      <c r="AK30" s="252">
        <f ca="1">'Ex'' Crawler'!W30</f>
        <v>4.8888888888888884</v>
      </c>
      <c r="AL30" s="252"/>
      <c r="AM30" s="252">
        <f ca="1">'Ex'' Crawler'!X30</f>
        <v>6</v>
      </c>
      <c r="AN30" s="252"/>
      <c r="AO30" s="252">
        <f ca="1">'Ex'' Crawler'!Y30</f>
        <v>1</v>
      </c>
      <c r="AP30" s="252"/>
      <c r="AQ30" s="252">
        <f ca="1">'Ex'' Crawler'!Z30</f>
        <v>2.0666666666666669</v>
      </c>
      <c r="AR30" s="252"/>
      <c r="AS30" s="252">
        <f ca="1">'Ex'' Crawler'!AA30</f>
        <v>2.0222222222222221</v>
      </c>
      <c r="AT30" s="252"/>
      <c r="AU30" s="252">
        <f ca="1">'Ex'' Crawler'!AB30</f>
        <v>0.16000000000000003</v>
      </c>
      <c r="AV30" s="252"/>
      <c r="AW30" s="252">
        <f ca="1">'Ex'' Crawler'!AC30</f>
        <v>3.2</v>
      </c>
      <c r="AX30" s="252"/>
      <c r="AY30" s="252">
        <f ca="1">'Ex'' Crawler'!AD30</f>
        <v>2.4000000000000004</v>
      </c>
      <c r="AZ30" s="252"/>
      <c r="BA30" s="252">
        <f ca="1">'Ex'' Crawler'!AE30</f>
        <v>3.0633744855967078</v>
      </c>
      <c r="BB30" s="252"/>
      <c r="BC30" s="252">
        <f ca="1">'Ex'' Crawler'!AF30</f>
        <v>3.2</v>
      </c>
      <c r="BD30" s="252"/>
      <c r="BE30" s="252">
        <f ca="1">'Ex'' Crawler'!AG30</f>
        <v>2.2699588477366253</v>
      </c>
      <c r="BF30" s="252"/>
      <c r="BG30" s="252">
        <f ca="1">'Ex'' Crawler'!AH30</f>
        <v>1.1246913580246911</v>
      </c>
      <c r="BH30" s="252"/>
      <c r="BI30" s="252">
        <f ca="1">'Ex'' Crawler'!AI30</f>
        <v>0.88518518518518496</v>
      </c>
      <c r="BJ30" s="252"/>
      <c r="BK30" s="252">
        <f ca="1">'Ex'' Crawler'!AJ30</f>
        <v>0.88888888888888884</v>
      </c>
      <c r="BL30" s="252"/>
      <c r="BM30" s="252">
        <f ca="1">'Ex'' Crawler'!AK30</f>
        <v>0.96666666666666667</v>
      </c>
      <c r="BN30" s="252"/>
      <c r="BO30" s="252">
        <f ca="1">'Ex'' Crawler'!AL30</f>
        <v>0.9</v>
      </c>
      <c r="BP30" s="252"/>
      <c r="BQ30" s="252">
        <f ca="1">'Ex'' Crawler'!AM30</f>
        <v>1.2000000000000002</v>
      </c>
      <c r="BR30" s="252"/>
      <c r="BS30" s="252">
        <f>'Ex'' Crawler'!AN30</f>
        <v>0</v>
      </c>
      <c r="BT30" s="252"/>
      <c r="BU30" s="252">
        <f>'Ex'' Crawler'!AO30</f>
        <v>0</v>
      </c>
      <c r="BV30" s="252"/>
      <c r="BW30" s="250">
        <v>28</v>
      </c>
      <c r="BX30" s="251"/>
      <c r="BZ30" s="91"/>
      <c r="CA30" s="91"/>
      <c r="CB30" s="91"/>
      <c r="CC30" s="91"/>
      <c r="CD30" s="103"/>
      <c r="CE30" s="103"/>
      <c r="CF30" s="257"/>
      <c r="CG30" s="134"/>
      <c r="CH30" s="133"/>
      <c r="CI30" s="133"/>
      <c r="CJ30" s="133"/>
      <c r="CK30" s="133"/>
      <c r="CL30" s="133"/>
      <c r="CM30" s="133"/>
      <c r="CN30" s="133"/>
      <c r="CO30" s="133"/>
      <c r="CP30" s="133"/>
      <c r="CQ30" s="133"/>
      <c r="CR30" s="133"/>
      <c r="CS30" s="133"/>
      <c r="CT30" s="133"/>
      <c r="CU30" s="133"/>
      <c r="CV30" s="134" t="s">
        <v>39</v>
      </c>
      <c r="CW30" s="134">
        <f ca="1">SUM(CW28+CW29)</f>
        <v>2</v>
      </c>
      <c r="CX30" s="137"/>
    </row>
    <row r="31" spans="2:102" ht="14.1" customHeight="1">
      <c r="G31" s="207">
        <v>29</v>
      </c>
      <c r="H31" s="252">
        <f>'Ex'' Crawler'!H31</f>
        <v>-10</v>
      </c>
      <c r="I31" s="252"/>
      <c r="J31" s="252">
        <f>'Ex'' Crawler'!I31</f>
        <v>0</v>
      </c>
      <c r="K31" s="252"/>
      <c r="L31" s="252">
        <f ca="1">'Ex'' Crawler'!J31</f>
        <v>-1.75</v>
      </c>
      <c r="M31" s="252"/>
      <c r="N31" s="252">
        <f ca="1">'Ex'' Crawler'!K31</f>
        <v>-0.15000000000000002</v>
      </c>
      <c r="O31" s="252"/>
      <c r="P31" s="252">
        <f ca="1">'Ex'' Crawler'!L31</f>
        <v>-0.25</v>
      </c>
      <c r="Q31" s="252"/>
      <c r="R31" s="252">
        <f ca="1">'Ex'' Crawler'!M31</f>
        <v>0.93333333333333346</v>
      </c>
      <c r="S31" s="252"/>
      <c r="T31" s="252">
        <f ca="1">'Ex'' Crawler'!N31</f>
        <v>0.49444444444444458</v>
      </c>
      <c r="U31" s="252"/>
      <c r="V31" s="252">
        <f ca="1">'Ex'' Crawler'!O31</f>
        <v>1.2759259259259261</v>
      </c>
      <c r="W31" s="252"/>
      <c r="X31" s="252">
        <f ca="1">'Ex'' Crawler'!P31</f>
        <v>2.1901234567901238</v>
      </c>
      <c r="Y31" s="252"/>
      <c r="Z31" s="252">
        <f ca="1">'Ex'' Crawler'!Q31</f>
        <v>1.6886831275720167</v>
      </c>
      <c r="AA31" s="252"/>
      <c r="AB31" s="252">
        <f ca="1">'Ex'' Crawler'!R31</f>
        <v>1.6295610425240057</v>
      </c>
      <c r="AC31" s="252"/>
      <c r="AD31" s="252">
        <f ca="1">'Ex'' Crawler'!S31</f>
        <v>1.8765203475080019</v>
      </c>
      <c r="AE31" s="252"/>
      <c r="AF31" s="252">
        <f ca="1">'Ex'' Crawler'!T31</f>
        <v>2.4000000000000004</v>
      </c>
      <c r="AG31" s="252"/>
      <c r="AH31" s="252">
        <f ca="1">'Ex'' Crawler'!U31</f>
        <v>4</v>
      </c>
      <c r="AI31" s="252"/>
      <c r="AJ31" s="252">
        <f ca="1">'Ex'' Crawler'!V31</f>
        <v>4</v>
      </c>
      <c r="AK31" s="252"/>
      <c r="AL31" s="252">
        <f ca="1">'Ex'' Crawler'!W31</f>
        <v>3</v>
      </c>
      <c r="AM31" s="252"/>
      <c r="AN31" s="252">
        <f ca="1">'Ex'' Crawler'!X31</f>
        <v>1</v>
      </c>
      <c r="AO31" s="252"/>
      <c r="AP31" s="252">
        <f ca="1">'Ex'' Crawler'!Y31</f>
        <v>5</v>
      </c>
      <c r="AQ31" s="252"/>
      <c r="AR31" s="252">
        <f ca="1">'Ex'' Crawler'!Z31</f>
        <v>2.4</v>
      </c>
      <c r="AS31" s="252"/>
      <c r="AT31" s="252">
        <f ca="1">'Ex'' Crawler'!AA31</f>
        <v>2.8000000000000003</v>
      </c>
      <c r="AU31" s="252"/>
      <c r="AV31" s="252">
        <f ca="1">'Ex'' Crawler'!AB31</f>
        <v>0.96</v>
      </c>
      <c r="AW31" s="252"/>
      <c r="AX31" s="252">
        <f ca="1">'Ex'' Crawler'!AC31</f>
        <v>4</v>
      </c>
      <c r="AY31" s="252"/>
      <c r="AZ31" s="252">
        <f ca="1">'Ex'' Crawler'!AD31</f>
        <v>3.7333333333333338</v>
      </c>
      <c r="BA31" s="252"/>
      <c r="BB31" s="252">
        <f ca="1">'Ex'' Crawler'!AE31</f>
        <v>3.0677640603566529</v>
      </c>
      <c r="BC31" s="252"/>
      <c r="BD31" s="252">
        <f ca="1">'Ex'' Crawler'!AF31</f>
        <v>2.4000000000000004</v>
      </c>
      <c r="BE31" s="252"/>
      <c r="BF31" s="252">
        <f ca="1">'Ex'' Crawler'!AG31</f>
        <v>2.4403292181069958</v>
      </c>
      <c r="BG31" s="252"/>
      <c r="BH31" s="252">
        <f ca="1">'Ex'' Crawler'!AH31</f>
        <v>2.9524691358024695</v>
      </c>
      <c r="BI31" s="252"/>
      <c r="BJ31" s="252">
        <f ca="1">'Ex'' Crawler'!AI31</f>
        <v>1.9685185185185183</v>
      </c>
      <c r="BK31" s="252"/>
      <c r="BL31" s="252">
        <f ca="1">'Ex'' Crawler'!AJ31</f>
        <v>2.088888888888889</v>
      </c>
      <c r="BM31" s="252"/>
      <c r="BN31" s="252">
        <f ca="1">'Ex'' Crawler'!AK31</f>
        <v>0.6166666666666667</v>
      </c>
      <c r="BO31" s="252"/>
      <c r="BP31" s="252">
        <f ca="1">'Ex'' Crawler'!AL31</f>
        <v>0.85000000000000009</v>
      </c>
      <c r="BQ31" s="252"/>
      <c r="BR31" s="252">
        <f ca="1">'Ex'' Crawler'!AM31</f>
        <v>0.2</v>
      </c>
      <c r="BS31" s="252"/>
      <c r="BT31" s="252">
        <f>'Ex'' Crawler'!AN31</f>
        <v>0</v>
      </c>
      <c r="BU31" s="252"/>
      <c r="BV31" s="252">
        <f>'Ex'' Crawler'!AO31</f>
        <v>0</v>
      </c>
      <c r="BW31" s="252"/>
      <c r="BX31" s="189">
        <v>29</v>
      </c>
      <c r="BZ31" s="91"/>
      <c r="CA31" s="232" t="s">
        <v>41</v>
      </c>
      <c r="CB31" s="233">
        <v>6</v>
      </c>
      <c r="CD31" s="190" t="s">
        <v>0</v>
      </c>
      <c r="CE31" s="190"/>
      <c r="CF31" s="257" t="str">
        <f ca="1">INDEX(Flavour!$Y:$Y,RANDBETWEEN(1,COUNTA(Flavour!$Y:$Y)),1)&amp;" || "&amp;INDEX(Encounters!$Y:$Y,RANDBETWEEN(1,COUNTA(Encounters!$Y:$Y)),1)</f>
        <v>If you squint your eyes, the rock-face ahead resembles a type of monster || Burrow Goblins challenge travelers with insanely simple riddles, but attack with frustration if answered correctly</v>
      </c>
      <c r="CG31" s="134"/>
      <c r="CH31" s="133"/>
      <c r="CI31" s="133"/>
      <c r="CJ31" s="133"/>
      <c r="CK31" s="133"/>
      <c r="CL31" s="133"/>
      <c r="CM31" s="133"/>
      <c r="CN31" s="133"/>
      <c r="CO31" s="133"/>
      <c r="CP31" s="133"/>
      <c r="CQ31" s="133"/>
      <c r="CR31" s="133"/>
      <c r="CS31" s="133"/>
      <c r="CT31" s="133"/>
      <c r="CU31" s="133"/>
      <c r="CV31" s="133"/>
      <c r="CW31" s="133"/>
      <c r="CX31" s="137"/>
    </row>
    <row r="32" spans="2:102" ht="14.1" customHeight="1">
      <c r="G32" s="248">
        <v>30</v>
      </c>
      <c r="H32" s="249"/>
      <c r="I32" s="252">
        <f>'Ex'' Crawler'!I32</f>
        <v>0</v>
      </c>
      <c r="J32" s="252"/>
      <c r="K32" s="252">
        <f ca="1">'Ex'' Crawler'!J32</f>
        <v>-1.5</v>
      </c>
      <c r="L32" s="252"/>
      <c r="M32" s="252">
        <f ca="1">'Ex'' Crawler'!K32</f>
        <v>0.1</v>
      </c>
      <c r="N32" s="252"/>
      <c r="O32" s="252">
        <f ca="1">'Ex'' Crawler'!L32</f>
        <v>0.32500000000000001</v>
      </c>
      <c r="P32" s="252"/>
      <c r="Q32" s="252">
        <f ca="1">'Ex'' Crawler'!M32</f>
        <v>0.30625000000000002</v>
      </c>
      <c r="R32" s="252"/>
      <c r="S32" s="252">
        <f ca="1">'Ex'' Crawler'!N32</f>
        <v>0.35781250000000003</v>
      </c>
      <c r="T32" s="252"/>
      <c r="U32" s="252">
        <f ca="1">'Ex'' Crawler'!O32</f>
        <v>0.36601562500000001</v>
      </c>
      <c r="V32" s="252"/>
      <c r="W32" s="252">
        <f ca="1">'Ex'' Crawler'!P32</f>
        <v>0.78095703125000004</v>
      </c>
      <c r="X32" s="252"/>
      <c r="Y32" s="252">
        <f ca="1">'Ex'' Crawler'!Q32</f>
        <v>0.68674316406250002</v>
      </c>
      <c r="Z32" s="252"/>
      <c r="AA32" s="252">
        <f ca="1">'Ex'' Crawler'!R32</f>
        <v>1.566925048828125</v>
      </c>
      <c r="AB32" s="252"/>
      <c r="AC32" s="252">
        <f ca="1">'Ex'' Crawler'!S32</f>
        <v>1.7634170532226563</v>
      </c>
      <c r="AD32" s="252"/>
      <c r="AE32" s="252">
        <f ca="1">'Ex'' Crawler'!T32</f>
        <v>2.0325855255126952</v>
      </c>
      <c r="AF32" s="252"/>
      <c r="AG32" s="252">
        <f ca="1">'Ex'' Crawler'!U32</f>
        <v>1.9490006446838379</v>
      </c>
      <c r="AH32" s="252"/>
      <c r="AI32" s="252">
        <f ca="1">'Ex'' Crawler'!V32</f>
        <v>1.9953965425491333</v>
      </c>
      <c r="AJ32" s="252"/>
      <c r="AK32" s="252">
        <f ca="1">'Ex'' Crawler'!W32</f>
        <v>1.3860992968082428</v>
      </c>
      <c r="AL32" s="252"/>
      <c r="AM32" s="252">
        <f ca="1">'Ex'' Crawler'!X32</f>
        <v>1.445373959839344</v>
      </c>
      <c r="AN32" s="252"/>
      <c r="AO32" s="252">
        <f ca="1">'Ex'' Crawler'!Y32</f>
        <v>0</v>
      </c>
      <c r="AP32" s="252"/>
      <c r="AQ32" s="252">
        <f ca="1">'Ex'' Crawler'!Z32</f>
        <v>0</v>
      </c>
      <c r="AR32" s="252"/>
      <c r="AS32" s="252">
        <f ca="1">'Ex'' Crawler'!AA32</f>
        <v>0</v>
      </c>
      <c r="AT32" s="252"/>
      <c r="AU32" s="252">
        <f ca="1">'Ex'' Crawler'!AB32</f>
        <v>0</v>
      </c>
      <c r="AV32" s="252"/>
      <c r="AW32" s="252">
        <f ca="1">'Ex'' Crawler'!AC32</f>
        <v>1.5785986807808512</v>
      </c>
      <c r="AX32" s="252"/>
      <c r="AY32" s="252">
        <f ca="1">'Ex'' Crawler'!AD32</f>
        <v>1.3993281257680792</v>
      </c>
      <c r="AZ32" s="252"/>
      <c r="BA32" s="252">
        <f ca="1">'Ex'' Crawler'!AE32</f>
        <v>0.9944817016372326</v>
      </c>
      <c r="BB32" s="252"/>
      <c r="BC32" s="252">
        <f ca="1">'Ex'' Crawler'!AF32</f>
        <v>1.8484524568513279</v>
      </c>
      <c r="BD32" s="252"/>
      <c r="BE32" s="252">
        <f ca="1">'Ex'' Crawler'!AG32</f>
        <v>1.32208251953125</v>
      </c>
      <c r="BF32" s="252"/>
      <c r="BG32" s="252">
        <f ca="1">'Ex'' Crawler'!AH32</f>
        <v>1.970947265625</v>
      </c>
      <c r="BH32" s="252"/>
      <c r="BI32" s="252">
        <f ca="1">'Ex'' Crawler'!AI32</f>
        <v>1.3173828125</v>
      </c>
      <c r="BJ32" s="252"/>
      <c r="BK32" s="252">
        <f ca="1">'Ex'' Crawler'!AJ32</f>
        <v>1.56640625</v>
      </c>
      <c r="BL32" s="252"/>
      <c r="BM32" s="252">
        <f ca="1">'Ex'' Crawler'!AK32</f>
        <v>1.3625</v>
      </c>
      <c r="BN32" s="252"/>
      <c r="BO32" s="252">
        <f ca="1">'Ex'' Crawler'!AL32</f>
        <v>1.25</v>
      </c>
      <c r="BP32" s="252"/>
      <c r="BQ32" s="252">
        <f ca="1">'Ex'' Crawler'!AM32</f>
        <v>0.2</v>
      </c>
      <c r="BR32" s="252"/>
      <c r="BS32" s="252">
        <f>'Ex'' Crawler'!AN32</f>
        <v>0</v>
      </c>
      <c r="BT32" s="252"/>
      <c r="BU32" s="252">
        <f>'Ex'' Crawler'!AO32</f>
        <v>0</v>
      </c>
      <c r="BV32" s="252"/>
      <c r="BW32" s="250">
        <v>30</v>
      </c>
      <c r="BX32" s="251"/>
      <c r="BZ32" s="91"/>
      <c r="CB32" s="190"/>
      <c r="CD32" s="190"/>
      <c r="CE32" s="190"/>
      <c r="CF32" s="257"/>
      <c r="CG32" s="138"/>
      <c r="CH32" s="139"/>
      <c r="CI32" s="139"/>
      <c r="CJ32" s="139"/>
      <c r="CK32" s="103" t="s">
        <v>390</v>
      </c>
      <c r="CL32" s="139"/>
      <c r="CM32" s="139"/>
      <c r="CN32" s="139"/>
      <c r="CO32" s="139"/>
      <c r="CP32" s="139"/>
      <c r="CQ32" s="139"/>
      <c r="CR32" s="139"/>
      <c r="CS32" s="139"/>
      <c r="CT32" s="139"/>
      <c r="CU32" s="139"/>
      <c r="CV32" s="139"/>
      <c r="CW32" s="139"/>
      <c r="CX32" s="140"/>
    </row>
    <row r="33" spans="7:102" ht="14.1" customHeight="1">
      <c r="G33" s="207">
        <v>31</v>
      </c>
      <c r="H33" s="252">
        <f>'Ex'' Crawler'!H33</f>
        <v>-10</v>
      </c>
      <c r="I33" s="252"/>
      <c r="J33" s="252">
        <f>'Ex'' Crawler'!I33</f>
        <v>0</v>
      </c>
      <c r="K33" s="252"/>
      <c r="L33" s="252">
        <f ca="1">'Ex'' Crawler'!J33</f>
        <v>-1.25</v>
      </c>
      <c r="M33" s="252"/>
      <c r="N33" s="252">
        <f ca="1">'Ex'' Crawler'!K33</f>
        <v>0.15000000000000002</v>
      </c>
      <c r="O33" s="252"/>
      <c r="P33" s="252">
        <f ca="1">'Ex'' Crawler'!L33</f>
        <v>0.38750000000000001</v>
      </c>
      <c r="Q33" s="252"/>
      <c r="R33" s="252">
        <f ca="1">'Ex'' Crawler'!M33</f>
        <v>1.3343750000000001</v>
      </c>
      <c r="S33" s="252"/>
      <c r="T33" s="252">
        <f ca="1">'Ex'' Crawler'!N33</f>
        <v>0.63046875000000002</v>
      </c>
      <c r="U33" s="252"/>
      <c r="V33" s="252">
        <f ca="1">'Ex'' Crawler'!O33</f>
        <v>1.0912109375000001</v>
      </c>
      <c r="W33" s="252"/>
      <c r="X33" s="252">
        <f ca="1">'Ex'' Crawler'!P33</f>
        <v>1.6304199218750002</v>
      </c>
      <c r="Y33" s="252"/>
      <c r="Z33" s="252">
        <f ca="1">'Ex'' Crawler'!Q33</f>
        <v>0.88040771484375002</v>
      </c>
      <c r="AA33" s="252"/>
      <c r="AB33" s="252"/>
      <c r="AC33" s="252"/>
      <c r="AD33" s="252">
        <f ca="1">'Ex'' Crawler'!S33</f>
        <v>1.0270286560058595</v>
      </c>
      <c r="AE33" s="252"/>
      <c r="AF33" s="252">
        <f ca="1">'Ex'' Crawler'!T33</f>
        <v>0.66368389129638672</v>
      </c>
      <c r="AG33" s="252"/>
      <c r="AH33" s="252">
        <f ca="1">'Ex'' Crawler'!U33</f>
        <v>1.6226781368255616</v>
      </c>
      <c r="AI33" s="252"/>
      <c r="AJ33" s="252">
        <f ca="1">'Ex'' Crawler'!V33</f>
        <v>1.4644881337881088</v>
      </c>
      <c r="AK33" s="252"/>
      <c r="AL33" s="252">
        <f ca="1">'Ex'' Crawler'!W33</f>
        <v>1.1232089512050152</v>
      </c>
      <c r="AM33" s="252"/>
      <c r="AN33" s="252">
        <f ca="1">'Ex'' Crawler'!X33</f>
        <v>1.396924271248281</v>
      </c>
      <c r="AO33" s="252"/>
      <c r="AP33" s="252">
        <f ca="1">'Ex'' Crawler'!Y33</f>
        <v>1.880033305613324</v>
      </c>
      <c r="AQ33" s="252"/>
      <c r="AR33" s="252">
        <f ca="1">'Ex'' Crawler'!Z33</f>
        <v>1.5692393942154013</v>
      </c>
      <c r="AS33" s="252"/>
      <c r="AT33" s="252">
        <f ca="1">'Ex'' Crawler'!AA33</f>
        <v>1.1123181749571813</v>
      </c>
      <c r="AU33" s="252"/>
      <c r="AV33" s="252">
        <f ca="1">'Ex'' Crawler'!AB33</f>
        <v>1.0690492110676133</v>
      </c>
      <c r="AW33" s="252"/>
      <c r="AX33" s="252">
        <f ca="1">'Ex'' Crawler'!AC33</f>
        <v>1.2897259377583397</v>
      </c>
      <c r="AY33" s="252"/>
      <c r="AZ33" s="252">
        <f ca="1">'Ex'' Crawler'!AD33</f>
        <v>0.98969378720648826</v>
      </c>
      <c r="BA33" s="252"/>
      <c r="BB33" s="252">
        <f ca="1">'Ex'' Crawler'!AE33</f>
        <v>1.169854931241207</v>
      </c>
      <c r="BC33" s="252"/>
      <c r="BD33" s="252">
        <f ca="1">'Ex'' Crawler'!AF33</f>
        <v>1.1398871796119239</v>
      </c>
      <c r="BE33" s="252"/>
      <c r="BF33" s="252">
        <f ca="1">'Ex'' Crawler'!AG33</f>
        <v>0.97348632812500002</v>
      </c>
      <c r="BG33" s="252"/>
      <c r="BH33" s="252">
        <f ca="1">'Ex'' Crawler'!AH33</f>
        <v>1.5619140625000001</v>
      </c>
      <c r="BI33" s="252"/>
      <c r="BJ33" s="252">
        <f ca="1">'Ex'' Crawler'!AI33</f>
        <v>1.5320312500000002</v>
      </c>
      <c r="BK33" s="252"/>
      <c r="BL33" s="252">
        <f ca="1">'Ex'' Crawler'!AJ33</f>
        <v>0.71562500000000007</v>
      </c>
      <c r="BM33" s="252"/>
      <c r="BN33" s="252">
        <f ca="1">'Ex'' Crawler'!AK33</f>
        <v>0.61250000000000004</v>
      </c>
      <c r="BO33" s="252"/>
      <c r="BP33" s="252">
        <f ca="1">'Ex'' Crawler'!AL33</f>
        <v>0.65</v>
      </c>
      <c r="BQ33" s="252"/>
      <c r="BR33" s="252">
        <f ca="1">'Ex'' Crawler'!AM33</f>
        <v>1</v>
      </c>
      <c r="BS33" s="252"/>
      <c r="BT33" s="252">
        <f>'Ex'' Crawler'!AN33</f>
        <v>0</v>
      </c>
      <c r="BU33" s="252"/>
      <c r="BV33" s="252">
        <f>'Ex'' Crawler'!AO33</f>
        <v>0</v>
      </c>
      <c r="BW33" s="252"/>
      <c r="BX33" s="189">
        <v>31</v>
      </c>
      <c r="BZ33" s="91"/>
      <c r="CD33" s="190"/>
      <c r="CE33" s="190"/>
      <c r="CF33" s="257"/>
      <c r="CG33" s="139"/>
      <c r="CH33" s="139"/>
      <c r="CI33" s="139"/>
      <c r="CJ33" s="139"/>
      <c r="CK33" s="103" t="s">
        <v>391</v>
      </c>
      <c r="CL33" s="139"/>
      <c r="CM33" s="139"/>
      <c r="CN33" s="139"/>
      <c r="CO33" s="139"/>
      <c r="CP33" s="139"/>
      <c r="CQ33" s="139"/>
      <c r="CR33" s="139"/>
      <c r="CS33" s="139"/>
      <c r="CT33" s="139"/>
      <c r="CU33" s="139"/>
      <c r="CV33" s="139"/>
      <c r="CW33" s="139"/>
      <c r="CX33" s="140"/>
    </row>
    <row r="34" spans="7:102" ht="14.1" customHeight="1">
      <c r="G34" s="248">
        <v>32</v>
      </c>
      <c r="H34" s="249"/>
      <c r="I34" s="252">
        <f>'Ex'' Crawler'!I34</f>
        <v>0</v>
      </c>
      <c r="J34" s="252"/>
      <c r="K34" s="252">
        <f>'Ex'' Crawler'!J34</f>
        <v>0</v>
      </c>
      <c r="L34" s="252"/>
      <c r="M34" s="252">
        <f>'Ex'' Crawler'!K34</f>
        <v>0</v>
      </c>
      <c r="N34" s="252"/>
      <c r="O34" s="252">
        <f>'Ex'' Crawler'!L34</f>
        <v>0</v>
      </c>
      <c r="P34" s="252"/>
      <c r="Q34" s="252">
        <f>'Ex'' Crawler'!M34</f>
        <v>0</v>
      </c>
      <c r="R34" s="252"/>
      <c r="S34" s="252">
        <f>'Ex'' Crawler'!N34</f>
        <v>0</v>
      </c>
      <c r="T34" s="252"/>
      <c r="U34" s="252">
        <f>'Ex'' Crawler'!O34</f>
        <v>0</v>
      </c>
      <c r="V34" s="252"/>
      <c r="W34" s="252">
        <f>'Ex'' Crawler'!P34</f>
        <v>0</v>
      </c>
      <c r="X34" s="252"/>
      <c r="Y34" s="252">
        <f>'Ex'' Crawler'!Q34</f>
        <v>0</v>
      </c>
      <c r="Z34" s="252"/>
      <c r="AA34" s="252">
        <f>'Ex'' Crawler'!R34</f>
        <v>0</v>
      </c>
      <c r="AB34" s="252"/>
      <c r="AC34" s="252">
        <f>'Ex'' Crawler'!S34</f>
        <v>0</v>
      </c>
      <c r="AD34" s="252"/>
      <c r="AE34" s="252">
        <f>'Ex'' Crawler'!T34</f>
        <v>0</v>
      </c>
      <c r="AF34" s="252"/>
      <c r="AG34" s="252">
        <f>'Ex'' Crawler'!U34</f>
        <v>0</v>
      </c>
      <c r="AH34" s="252"/>
      <c r="AI34" s="252">
        <f>'Ex'' Crawler'!V34</f>
        <v>0</v>
      </c>
      <c r="AJ34" s="252"/>
      <c r="AK34" s="252">
        <f>'Ex'' Crawler'!W34</f>
        <v>0</v>
      </c>
      <c r="AL34" s="252"/>
      <c r="AM34" s="252">
        <f>'Ex'' Crawler'!X34</f>
        <v>0</v>
      </c>
      <c r="AN34" s="252"/>
      <c r="AO34" s="252">
        <f>'Ex'' Crawler'!Y34</f>
        <v>0</v>
      </c>
      <c r="AP34" s="252"/>
      <c r="AQ34" s="252">
        <f>'Ex'' Crawler'!Z34</f>
        <v>0</v>
      </c>
      <c r="AR34" s="252"/>
      <c r="AS34" s="252">
        <f>'Ex'' Crawler'!AA34</f>
        <v>0</v>
      </c>
      <c r="AT34" s="252"/>
      <c r="AU34" s="252">
        <f>'Ex'' Crawler'!AB34</f>
        <v>0</v>
      </c>
      <c r="AV34" s="252"/>
      <c r="AW34" s="252">
        <f>'Ex'' Crawler'!AC34</f>
        <v>0</v>
      </c>
      <c r="AX34" s="252"/>
      <c r="AY34" s="252">
        <f>'Ex'' Crawler'!AD34</f>
        <v>0</v>
      </c>
      <c r="AZ34" s="252"/>
      <c r="BA34" s="252">
        <f>'Ex'' Crawler'!AE34</f>
        <v>0</v>
      </c>
      <c r="BB34" s="252"/>
      <c r="BC34" s="252">
        <f>'Ex'' Crawler'!AF34</f>
        <v>0</v>
      </c>
      <c r="BD34" s="252"/>
      <c r="BE34" s="252">
        <f>'Ex'' Crawler'!AG34</f>
        <v>0</v>
      </c>
      <c r="BF34" s="252"/>
      <c r="BG34" s="252">
        <f>'Ex'' Crawler'!AH34</f>
        <v>0</v>
      </c>
      <c r="BH34" s="252"/>
      <c r="BI34" s="252">
        <f>'Ex'' Crawler'!AI34</f>
        <v>0</v>
      </c>
      <c r="BJ34" s="252"/>
      <c r="BK34" s="252">
        <f>'Ex'' Crawler'!AJ34</f>
        <v>0</v>
      </c>
      <c r="BL34" s="252"/>
      <c r="BM34" s="252">
        <f>'Ex'' Crawler'!AK34</f>
        <v>0</v>
      </c>
      <c r="BN34" s="252"/>
      <c r="BO34" s="252">
        <f>'Ex'' Crawler'!AL34</f>
        <v>0</v>
      </c>
      <c r="BP34" s="252"/>
      <c r="BQ34" s="252">
        <f>'Ex'' Crawler'!AM34</f>
        <v>0</v>
      </c>
      <c r="BR34" s="252"/>
      <c r="BS34" s="252">
        <f>'Ex'' Crawler'!AN34</f>
        <v>0</v>
      </c>
      <c r="BT34" s="252"/>
      <c r="BU34" s="252">
        <f>'Ex'' Crawler'!AO34</f>
        <v>0</v>
      </c>
      <c r="BV34" s="252"/>
      <c r="BW34" s="250">
        <v>32</v>
      </c>
      <c r="BX34" s="251"/>
      <c r="BZ34" s="91"/>
      <c r="CD34" s="190"/>
      <c r="CE34" s="190"/>
      <c r="CF34" s="257"/>
      <c r="CG34" s="139"/>
      <c r="CH34" s="139"/>
      <c r="CI34" s="139"/>
      <c r="CJ34" s="139"/>
      <c r="CK34" s="103" t="s">
        <v>392</v>
      </c>
      <c r="CL34" s="139"/>
      <c r="CM34" s="139"/>
      <c r="CN34" s="139"/>
      <c r="CO34" s="139"/>
      <c r="CP34" s="139"/>
      <c r="CQ34" s="139"/>
      <c r="CR34" s="139"/>
      <c r="CS34" s="139"/>
      <c r="CT34" s="139"/>
      <c r="CU34" s="139"/>
      <c r="CV34" s="139"/>
      <c r="CW34" s="139"/>
      <c r="CX34" s="140"/>
    </row>
    <row r="35" spans="7:102" ht="14.1" customHeight="1">
      <c r="G35" s="207">
        <v>33</v>
      </c>
      <c r="H35" s="252">
        <f>'Ex'' Crawler'!H35</f>
        <v>-10</v>
      </c>
      <c r="I35" s="252"/>
      <c r="J35" s="252">
        <f>'Ex'' Crawler'!I35</f>
        <v>0</v>
      </c>
      <c r="K35" s="252"/>
      <c r="L35" s="252">
        <f>'Ex'' Crawler'!J35</f>
        <v>0</v>
      </c>
      <c r="M35" s="252"/>
      <c r="N35" s="252">
        <f>'Ex'' Crawler'!K35</f>
        <v>0</v>
      </c>
      <c r="O35" s="252"/>
      <c r="P35" s="252">
        <f>'Ex'' Crawler'!L35</f>
        <v>0</v>
      </c>
      <c r="Q35" s="252"/>
      <c r="R35" s="252">
        <f>'Ex'' Crawler'!M35</f>
        <v>0</v>
      </c>
      <c r="S35" s="252"/>
      <c r="T35" s="252">
        <f>'Ex'' Crawler'!N35</f>
        <v>0</v>
      </c>
      <c r="U35" s="252"/>
      <c r="V35" s="252">
        <f>'Ex'' Crawler'!O35</f>
        <v>0</v>
      </c>
      <c r="W35" s="252"/>
      <c r="X35" s="252">
        <f>'Ex'' Crawler'!P35</f>
        <v>0</v>
      </c>
      <c r="Y35" s="252"/>
      <c r="Z35" s="252">
        <f>'Ex'' Crawler'!Q35</f>
        <v>0</v>
      </c>
      <c r="AA35" s="252"/>
      <c r="AB35" s="252">
        <f>'Ex'' Crawler'!R35</f>
        <v>0</v>
      </c>
      <c r="AC35" s="252"/>
      <c r="AD35" s="252">
        <f>'Ex'' Crawler'!S35</f>
        <v>0</v>
      </c>
      <c r="AE35" s="252"/>
      <c r="AF35" s="252">
        <f>'Ex'' Crawler'!T35</f>
        <v>0</v>
      </c>
      <c r="AG35" s="252"/>
      <c r="AH35" s="252">
        <f>'Ex'' Crawler'!U35</f>
        <v>0</v>
      </c>
      <c r="AI35" s="252"/>
      <c r="AJ35" s="252">
        <f>'Ex'' Crawler'!V35</f>
        <v>0</v>
      </c>
      <c r="AK35" s="252"/>
      <c r="AL35" s="252">
        <f>'Ex'' Crawler'!W35</f>
        <v>0</v>
      </c>
      <c r="AM35" s="252"/>
      <c r="AN35" s="252">
        <f>'Ex'' Crawler'!X35</f>
        <v>0</v>
      </c>
      <c r="AO35" s="252"/>
      <c r="AP35" s="252">
        <f>'Ex'' Crawler'!Y35</f>
        <v>0</v>
      </c>
      <c r="AQ35" s="252"/>
      <c r="AR35" s="252">
        <f>'Ex'' Crawler'!Z35</f>
        <v>0</v>
      </c>
      <c r="AS35" s="252"/>
      <c r="AT35" s="252">
        <f>'Ex'' Crawler'!AA35</f>
        <v>0</v>
      </c>
      <c r="AU35" s="252"/>
      <c r="AV35" s="252">
        <f>'Ex'' Crawler'!AB35</f>
        <v>0</v>
      </c>
      <c r="AW35" s="252"/>
      <c r="AX35" s="252">
        <f>'Ex'' Crawler'!AC35</f>
        <v>0</v>
      </c>
      <c r="AY35" s="252"/>
      <c r="AZ35" s="252">
        <f>'Ex'' Crawler'!AD35</f>
        <v>0</v>
      </c>
      <c r="BA35" s="252"/>
      <c r="BB35" s="252">
        <f>'Ex'' Crawler'!AE35</f>
        <v>0</v>
      </c>
      <c r="BC35" s="252"/>
      <c r="BD35" s="252">
        <f>'Ex'' Crawler'!AF35</f>
        <v>0</v>
      </c>
      <c r="BE35" s="252"/>
      <c r="BF35" s="252">
        <f>'Ex'' Crawler'!AG35</f>
        <v>0</v>
      </c>
      <c r="BG35" s="252"/>
      <c r="BH35" s="252">
        <f>'Ex'' Crawler'!AH35</f>
        <v>0</v>
      </c>
      <c r="BI35" s="252"/>
      <c r="BJ35" s="252">
        <f>'Ex'' Crawler'!AI35</f>
        <v>0</v>
      </c>
      <c r="BK35" s="252"/>
      <c r="BL35" s="252">
        <f>'Ex'' Crawler'!AJ35</f>
        <v>0</v>
      </c>
      <c r="BM35" s="252"/>
      <c r="BN35" s="252">
        <f>'Ex'' Crawler'!AK35</f>
        <v>0</v>
      </c>
      <c r="BO35" s="252"/>
      <c r="BP35" s="252">
        <f>'Ex'' Crawler'!AL35</f>
        <v>0</v>
      </c>
      <c r="BQ35" s="252"/>
      <c r="BR35" s="252">
        <f>'Ex'' Crawler'!AM35</f>
        <v>0</v>
      </c>
      <c r="BS35" s="252"/>
      <c r="BT35" s="252">
        <f>'Ex'' Crawler'!AN35</f>
        <v>0</v>
      </c>
      <c r="BU35" s="252"/>
      <c r="BV35" s="252">
        <f>'Ex'' Crawler'!AO35</f>
        <v>0</v>
      </c>
      <c r="BW35" s="252"/>
      <c r="BX35" s="189">
        <v>33</v>
      </c>
      <c r="BZ35" s="91"/>
      <c r="CA35" s="239"/>
      <c r="CB35" s="239"/>
      <c r="CC35" s="239"/>
      <c r="CD35" s="172"/>
      <c r="CE35" s="172"/>
      <c r="CF35" s="172"/>
      <c r="CG35" s="139"/>
      <c r="CH35" s="139"/>
      <c r="CI35" s="139"/>
      <c r="CJ35" s="139"/>
      <c r="CK35" s="103" t="s">
        <v>393</v>
      </c>
      <c r="CL35" s="139"/>
      <c r="CM35" s="139"/>
      <c r="CN35" s="139"/>
      <c r="CO35" s="139"/>
      <c r="CP35" s="139"/>
      <c r="CQ35" s="139"/>
      <c r="CR35" s="139"/>
      <c r="CS35" s="139"/>
      <c r="CT35" s="139"/>
      <c r="CU35" s="139"/>
      <c r="CV35" s="139"/>
      <c r="CW35" s="139"/>
      <c r="CX35" s="140"/>
    </row>
    <row r="36" spans="7:102" ht="15.75" customHeight="1" thickBot="1">
      <c r="G36" s="188"/>
      <c r="H36" s="253" t="s">
        <v>5</v>
      </c>
      <c r="I36" s="253"/>
      <c r="J36" s="253" t="s">
        <v>7</v>
      </c>
      <c r="K36" s="253"/>
      <c r="L36" s="253" t="s">
        <v>8</v>
      </c>
      <c r="M36" s="253"/>
      <c r="N36" s="253" t="s">
        <v>9</v>
      </c>
      <c r="O36" s="253"/>
      <c r="P36" s="253" t="s">
        <v>10</v>
      </c>
      <c r="Q36" s="253"/>
      <c r="R36" s="253" t="s">
        <v>14</v>
      </c>
      <c r="S36" s="253"/>
      <c r="T36" s="253" t="s">
        <v>15</v>
      </c>
      <c r="U36" s="253"/>
      <c r="V36" s="253" t="s">
        <v>16</v>
      </c>
      <c r="W36" s="253"/>
      <c r="X36" s="253" t="s">
        <v>17</v>
      </c>
      <c r="Y36" s="253"/>
      <c r="Z36" s="253" t="s">
        <v>18</v>
      </c>
      <c r="AA36" s="253"/>
      <c r="AB36" s="253" t="s">
        <v>19</v>
      </c>
      <c r="AC36" s="253"/>
      <c r="AD36" s="253" t="s">
        <v>20</v>
      </c>
      <c r="AE36" s="253"/>
      <c r="AF36" s="253" t="s">
        <v>21</v>
      </c>
      <c r="AG36" s="253"/>
      <c r="AH36" s="253" t="s">
        <v>22</v>
      </c>
      <c r="AI36" s="253"/>
      <c r="AJ36" s="253" t="s">
        <v>23</v>
      </c>
      <c r="AK36" s="253"/>
      <c r="AL36" s="253" t="s">
        <v>24</v>
      </c>
      <c r="AM36" s="253"/>
      <c r="AN36" s="253" t="s">
        <v>25</v>
      </c>
      <c r="AO36" s="253"/>
      <c r="AP36" s="253" t="s">
        <v>26</v>
      </c>
      <c r="AQ36" s="253"/>
      <c r="AR36" s="253" t="s">
        <v>27</v>
      </c>
      <c r="AS36" s="253"/>
      <c r="AT36" s="253" t="s">
        <v>28</v>
      </c>
      <c r="AU36" s="253"/>
      <c r="AV36" s="253" t="s">
        <v>29</v>
      </c>
      <c r="AW36" s="253"/>
      <c r="AX36" s="253" t="s">
        <v>30</v>
      </c>
      <c r="AY36" s="253"/>
      <c r="AZ36" s="253" t="s">
        <v>31</v>
      </c>
      <c r="BA36" s="253"/>
      <c r="BB36" s="253" t="s">
        <v>32</v>
      </c>
      <c r="BC36" s="253"/>
      <c r="BD36" s="253" t="s">
        <v>33</v>
      </c>
      <c r="BE36" s="253"/>
      <c r="BF36" s="253" t="s">
        <v>34</v>
      </c>
      <c r="BG36" s="253"/>
      <c r="BH36" s="253" t="s">
        <v>4</v>
      </c>
      <c r="BI36" s="253"/>
      <c r="BJ36" s="253" t="s">
        <v>6</v>
      </c>
      <c r="BK36" s="253"/>
      <c r="BL36" s="253" t="s">
        <v>35</v>
      </c>
      <c r="BM36" s="253"/>
      <c r="BN36" s="253" t="s">
        <v>36</v>
      </c>
      <c r="BO36" s="253"/>
      <c r="BP36" s="253" t="s">
        <v>37</v>
      </c>
      <c r="BQ36" s="253"/>
      <c r="BR36" s="253" t="s">
        <v>11</v>
      </c>
      <c r="BS36" s="253"/>
      <c r="BT36" s="253" t="s">
        <v>12</v>
      </c>
      <c r="BU36" s="253"/>
      <c r="BV36" s="253" t="s">
        <v>13</v>
      </c>
      <c r="BW36" s="253"/>
      <c r="BX36" s="187"/>
      <c r="BZ36" s="97"/>
      <c r="CA36" s="240"/>
      <c r="CB36" s="241" t="s">
        <v>43</v>
      </c>
      <c r="CC36" s="241"/>
      <c r="CD36" s="241"/>
      <c r="CE36" s="241"/>
      <c r="CF36" s="224" t="s">
        <v>394</v>
      </c>
      <c r="CG36" s="141"/>
      <c r="CH36" s="141"/>
      <c r="CI36" s="141"/>
      <c r="CJ36" s="141"/>
      <c r="CK36" s="141"/>
      <c r="CL36" s="141"/>
      <c r="CM36" s="141"/>
      <c r="CN36" s="141"/>
      <c r="CO36" s="141"/>
      <c r="CP36" s="141"/>
      <c r="CQ36" s="141"/>
      <c r="CR36" s="141"/>
      <c r="CS36" s="141"/>
      <c r="CT36" s="141"/>
      <c r="CU36" s="141"/>
      <c r="CV36" s="141"/>
      <c r="CW36" s="141"/>
      <c r="CX36" s="142"/>
    </row>
    <row r="37" spans="7:102" ht="15.75" thickBot="1"/>
    <row r="38" spans="7:102" ht="19.5" thickTop="1">
      <c r="G38" s="106"/>
      <c r="H38" s="107"/>
      <c r="I38" s="107"/>
      <c r="J38" s="107"/>
      <c r="K38" s="107"/>
      <c r="L38" s="107"/>
      <c r="M38" s="107"/>
      <c r="N38" s="107"/>
      <c r="O38" s="107"/>
      <c r="P38" s="107"/>
      <c r="Q38" s="234" t="s">
        <v>385</v>
      </c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4"/>
      <c r="AE38" s="234"/>
      <c r="AF38" s="234"/>
      <c r="AG38" s="234"/>
      <c r="AH38" s="234"/>
      <c r="AI38" s="234"/>
      <c r="AJ38" s="234"/>
      <c r="AK38" s="234"/>
      <c r="AL38" s="234"/>
      <c r="AM38" s="234"/>
      <c r="AN38" s="234"/>
      <c r="AO38" s="234"/>
      <c r="AP38" s="234"/>
      <c r="AQ38" s="234"/>
      <c r="AR38" s="234"/>
      <c r="AS38" s="234"/>
      <c r="AT38" s="234"/>
      <c r="AU38" s="234"/>
      <c r="AV38" s="234"/>
      <c r="AW38" s="234"/>
      <c r="AX38" s="234"/>
      <c r="AY38" s="234"/>
      <c r="AZ38" s="234"/>
      <c r="BA38" s="234"/>
      <c r="BB38" s="234"/>
      <c r="BC38" s="234"/>
      <c r="BD38" s="234"/>
      <c r="BE38" s="234"/>
      <c r="BF38" s="234"/>
      <c r="BG38" s="234"/>
      <c r="BH38" s="234"/>
      <c r="BI38" s="234"/>
      <c r="BJ38" s="234"/>
      <c r="BK38" s="234"/>
      <c r="BL38" s="234"/>
      <c r="BM38" s="234"/>
      <c r="BN38" s="234"/>
      <c r="BO38" s="107"/>
      <c r="BP38" s="107"/>
      <c r="BQ38" s="107"/>
      <c r="BR38" s="107"/>
      <c r="BS38" s="107"/>
      <c r="BT38" s="107"/>
      <c r="BU38" s="107"/>
      <c r="BV38" s="107"/>
      <c r="BW38" s="107"/>
      <c r="BX38" s="108"/>
      <c r="CA38" s="200"/>
      <c r="CB38" s="201" t="s">
        <v>48</v>
      </c>
      <c r="CC38" s="201"/>
      <c r="CD38" s="201"/>
      <c r="CE38" s="201"/>
      <c r="CF38" s="221"/>
      <c r="CG38" s="236"/>
      <c r="CI38" s="238"/>
    </row>
    <row r="39" spans="7:102">
      <c r="G39" s="109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10"/>
      <c r="AW39" s="110"/>
      <c r="AX39" s="110"/>
      <c r="AY39" s="110"/>
      <c r="AZ39" s="110"/>
      <c r="BA39" s="110"/>
      <c r="BB39" s="110"/>
      <c r="BC39" s="110"/>
      <c r="BD39" s="110"/>
      <c r="BE39" s="110"/>
      <c r="BF39" s="110"/>
      <c r="BG39" s="110"/>
      <c r="BH39" s="110"/>
      <c r="BI39" s="110"/>
      <c r="BJ39" s="110"/>
      <c r="BK39" s="110"/>
      <c r="BL39" s="110"/>
      <c r="BM39" s="110"/>
      <c r="BN39" s="110"/>
      <c r="BO39" s="110"/>
      <c r="BP39" s="110"/>
      <c r="BQ39" s="110"/>
      <c r="BR39" s="110"/>
      <c r="BS39" s="110"/>
      <c r="BT39" s="110"/>
      <c r="BU39" s="110"/>
      <c r="BV39" s="110"/>
      <c r="BW39" s="110"/>
      <c r="BX39" s="111"/>
      <c r="CA39" s="202"/>
      <c r="CB39" s="244" t="s">
        <v>400</v>
      </c>
      <c r="CC39" s="264"/>
      <c r="CD39" s="264"/>
      <c r="CE39" s="264"/>
      <c r="CF39" s="265"/>
      <c r="CG39" s="237"/>
    </row>
    <row r="40" spans="7:102">
      <c r="G40" s="109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10"/>
      <c r="AW40" s="110"/>
      <c r="AX40" s="110"/>
      <c r="AY40" s="110"/>
      <c r="AZ40" s="110"/>
      <c r="BA40" s="110"/>
      <c r="BB40" s="110"/>
      <c r="BC40" s="110"/>
      <c r="BD40" s="110"/>
      <c r="BE40" s="110"/>
      <c r="BF40" s="110"/>
      <c r="BG40" s="110"/>
      <c r="BH40" s="110"/>
      <c r="BI40" s="110"/>
      <c r="BJ40" s="110"/>
      <c r="BK40" s="110"/>
      <c r="BL40" s="110"/>
      <c r="BM40" s="110"/>
      <c r="BN40" s="110"/>
      <c r="BO40" s="110"/>
      <c r="BP40" s="110"/>
      <c r="BQ40" s="110"/>
      <c r="BR40" s="110"/>
      <c r="BS40" s="110"/>
      <c r="BT40" s="110"/>
      <c r="BU40" s="110"/>
      <c r="BV40" s="110"/>
      <c r="BW40" s="110"/>
      <c r="BX40" s="111"/>
      <c r="CA40" s="202"/>
      <c r="CB40" s="244" t="s">
        <v>401</v>
      </c>
      <c r="CC40" s="245"/>
      <c r="CD40" s="245"/>
      <c r="CE40" s="245"/>
      <c r="CF40" s="246"/>
      <c r="CG40" s="238"/>
    </row>
    <row r="41" spans="7:102">
      <c r="G41" s="109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110"/>
      <c r="BB41" s="110"/>
      <c r="BC41" s="110"/>
      <c r="BD41" s="110"/>
      <c r="BE41" s="110"/>
      <c r="BF41" s="110"/>
      <c r="BG41" s="110"/>
      <c r="BH41" s="110"/>
      <c r="BI41" s="110"/>
      <c r="BJ41" s="110"/>
      <c r="BK41" s="110"/>
      <c r="BL41" s="110"/>
      <c r="BM41" s="110"/>
      <c r="BN41" s="110"/>
      <c r="BO41" s="110"/>
      <c r="BP41" s="110"/>
      <c r="BQ41" s="110"/>
      <c r="BR41" s="110"/>
      <c r="BS41" s="110"/>
      <c r="BT41" s="110"/>
      <c r="BU41" s="110"/>
      <c r="BV41" s="110"/>
      <c r="BW41" s="110"/>
      <c r="BX41" s="111"/>
      <c r="CA41" s="202"/>
      <c r="CB41" s="242"/>
      <c r="CC41" s="206"/>
      <c r="CD41" s="206"/>
      <c r="CE41" s="206"/>
      <c r="CF41" s="222"/>
    </row>
    <row r="42" spans="7:102">
      <c r="G42" s="109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  <c r="AX42" s="110"/>
      <c r="AY42" s="110"/>
      <c r="AZ42" s="110"/>
      <c r="BA42" s="110"/>
      <c r="BB42" s="110"/>
      <c r="BC42" s="110"/>
      <c r="BD42" s="110"/>
      <c r="BE42" s="110"/>
      <c r="BF42" s="110"/>
      <c r="BG42" s="110"/>
      <c r="BH42" s="110"/>
      <c r="BI42" s="110"/>
      <c r="BJ42" s="110"/>
      <c r="BK42" s="110"/>
      <c r="BL42" s="110"/>
      <c r="BM42" s="110"/>
      <c r="BN42" s="110"/>
      <c r="BO42" s="110"/>
      <c r="BP42" s="110"/>
      <c r="BQ42" s="110"/>
      <c r="BR42" s="110"/>
      <c r="BS42" s="110"/>
      <c r="BT42" s="110"/>
      <c r="BU42" s="110"/>
      <c r="BV42" s="110"/>
      <c r="BW42" s="110"/>
      <c r="BX42" s="111"/>
      <c r="CA42" s="202"/>
      <c r="CB42" s="203" t="s">
        <v>386</v>
      </c>
      <c r="CC42" s="203"/>
      <c r="CD42" s="203"/>
      <c r="CE42" s="203"/>
      <c r="CF42" s="222"/>
    </row>
    <row r="43" spans="7:102">
      <c r="G43" s="109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110"/>
      <c r="BQ43" s="110"/>
      <c r="BR43" s="110"/>
      <c r="BS43" s="110"/>
      <c r="BT43" s="110"/>
      <c r="BU43" s="110"/>
      <c r="BV43" s="110"/>
      <c r="BW43" s="110"/>
      <c r="BX43" s="111"/>
      <c r="CA43" s="202"/>
      <c r="CB43" s="247" t="s">
        <v>378</v>
      </c>
      <c r="CC43" s="245"/>
      <c r="CD43" s="245"/>
      <c r="CE43" s="245"/>
      <c r="CF43" s="246"/>
      <c r="CG43" s="190"/>
    </row>
    <row r="44" spans="7:102" ht="15.75" thickBot="1">
      <c r="G44" s="112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113"/>
      <c r="AU44" s="113"/>
      <c r="AV44" s="113"/>
      <c r="AW44" s="113"/>
      <c r="AX44" s="113"/>
      <c r="AY44" s="113"/>
      <c r="AZ44" s="113"/>
      <c r="BA44" s="113"/>
      <c r="BB44" s="113"/>
      <c r="BC44" s="113"/>
      <c r="BD44" s="113"/>
      <c r="BE44" s="113"/>
      <c r="BF44" s="113"/>
      <c r="BG44" s="113"/>
      <c r="BH44" s="113"/>
      <c r="BI44" s="113"/>
      <c r="BJ44" s="113"/>
      <c r="BK44" s="113"/>
      <c r="BL44" s="113"/>
      <c r="BM44" s="113"/>
      <c r="BN44" s="113"/>
      <c r="BO44" s="113"/>
      <c r="BP44" s="113"/>
      <c r="BQ44" s="113"/>
      <c r="BR44" s="113"/>
      <c r="BS44" s="113"/>
      <c r="BT44" s="113"/>
      <c r="BU44" s="113"/>
      <c r="BV44" s="113"/>
      <c r="BW44" s="113"/>
      <c r="BX44" s="114"/>
      <c r="CA44" s="204"/>
      <c r="CB44" s="235"/>
      <c r="CC44" s="205"/>
      <c r="CD44" s="205"/>
      <c r="CE44" s="205"/>
      <c r="CF44" s="223"/>
      <c r="CG44" s="190"/>
    </row>
    <row r="45" spans="7:102" ht="15.75" thickTop="1"/>
    <row r="46" spans="7:102">
      <c r="G46" s="243" t="s">
        <v>403</v>
      </c>
    </row>
    <row r="47" spans="7:102">
      <c r="G47" s="243" t="s">
        <v>404</v>
      </c>
    </row>
  </sheetData>
  <mergeCells count="1235">
    <mergeCell ref="CF11:CF14"/>
    <mergeCell ref="CF15:CF18"/>
    <mergeCell ref="CF19:CF22"/>
    <mergeCell ref="CF23:CF26"/>
    <mergeCell ref="CF27:CF30"/>
    <mergeCell ref="CF31:CF34"/>
    <mergeCell ref="H2:I2"/>
    <mergeCell ref="J2:K2"/>
    <mergeCell ref="L2:M2"/>
    <mergeCell ref="N2:O2"/>
    <mergeCell ref="P2:Q2"/>
    <mergeCell ref="R2:S2"/>
    <mergeCell ref="X3:Y3"/>
    <mergeCell ref="Z3:AA3"/>
    <mergeCell ref="AB3:AC3"/>
    <mergeCell ref="AD3:AE3"/>
    <mergeCell ref="BP2:BQ2"/>
    <mergeCell ref="BR2:BS2"/>
    <mergeCell ref="BT2:BU2"/>
    <mergeCell ref="BV2:BW2"/>
    <mergeCell ref="H3:I3"/>
    <mergeCell ref="J3:K3"/>
    <mergeCell ref="L3:M3"/>
    <mergeCell ref="N3:O3"/>
    <mergeCell ref="P3:Q3"/>
    <mergeCell ref="R3:S3"/>
    <mergeCell ref="BD2:BE2"/>
    <mergeCell ref="BF2:BG2"/>
    <mergeCell ref="O4:P4"/>
    <mergeCell ref="Q4:R4"/>
    <mergeCell ref="S4:T4"/>
    <mergeCell ref="BP3:BQ3"/>
    <mergeCell ref="BR3:BS3"/>
    <mergeCell ref="AF3:AG3"/>
    <mergeCell ref="AH3:AI3"/>
    <mergeCell ref="AJ3:AK3"/>
    <mergeCell ref="AL3:AM3"/>
    <mergeCell ref="AP3:AQ3"/>
    <mergeCell ref="T3:U3"/>
    <mergeCell ref="V3:W3"/>
    <mergeCell ref="AD2:AE2"/>
    <mergeCell ref="BT3:BU3"/>
    <mergeCell ref="BV3:BW3"/>
    <mergeCell ref="BL2:BM2"/>
    <mergeCell ref="AN3:AO3"/>
    <mergeCell ref="Z2:AA2"/>
    <mergeCell ref="AB2:AC2"/>
    <mergeCell ref="BN2:BO2"/>
    <mergeCell ref="AR2:AS2"/>
    <mergeCell ref="AT2:AU2"/>
    <mergeCell ref="AV2:AW2"/>
    <mergeCell ref="AX2:AY2"/>
    <mergeCell ref="AZ2:BA2"/>
    <mergeCell ref="BB2:BC2"/>
    <mergeCell ref="AF2:AG2"/>
    <mergeCell ref="AH2:AI2"/>
    <mergeCell ref="AJ2:AK2"/>
    <mergeCell ref="AL2:AM2"/>
    <mergeCell ref="AN2:AO2"/>
    <mergeCell ref="AP2:AQ2"/>
    <mergeCell ref="T2:U2"/>
    <mergeCell ref="V2:W2"/>
    <mergeCell ref="X2:Y2"/>
    <mergeCell ref="BH2:BI2"/>
    <mergeCell ref="BJ2:BK2"/>
    <mergeCell ref="CR3:CS4"/>
    <mergeCell ref="BQ4:BR4"/>
    <mergeCell ref="BS4:BT4"/>
    <mergeCell ref="BU4:BV4"/>
    <mergeCell ref="BD3:BE3"/>
    <mergeCell ref="BF3:BG3"/>
    <mergeCell ref="BH3:BI3"/>
    <mergeCell ref="BJ3:BK3"/>
    <mergeCell ref="BL3:BM3"/>
    <mergeCell ref="BN3:BO3"/>
    <mergeCell ref="AR3:AS3"/>
    <mergeCell ref="AT3:AU3"/>
    <mergeCell ref="AV3:AW3"/>
    <mergeCell ref="AX3:AY3"/>
    <mergeCell ref="AZ3:BA3"/>
    <mergeCell ref="BB3:BC3"/>
    <mergeCell ref="CF3:CF6"/>
    <mergeCell ref="BV5:BW5"/>
    <mergeCell ref="BC6:BD6"/>
    <mergeCell ref="CP6:CQ7"/>
    <mergeCell ref="BV7:BW7"/>
    <mergeCell ref="BT7:BU7"/>
    <mergeCell ref="BG6:BH6"/>
    <mergeCell ref="BI6:BJ6"/>
    <mergeCell ref="BK6:BL6"/>
    <mergeCell ref="BM6:BN6"/>
    <mergeCell ref="BO6:BP6"/>
    <mergeCell ref="AS6:AT6"/>
    <mergeCell ref="AU6:AV6"/>
    <mergeCell ref="AW6:AX6"/>
    <mergeCell ref="AY6:AZ6"/>
    <mergeCell ref="CL3:CM4"/>
    <mergeCell ref="J5:K5"/>
    <mergeCell ref="L5:M5"/>
    <mergeCell ref="N5:O5"/>
    <mergeCell ref="P5:Q5"/>
    <mergeCell ref="R5:S5"/>
    <mergeCell ref="BE4:BF4"/>
    <mergeCell ref="BG4:BH4"/>
    <mergeCell ref="BI4:BJ4"/>
    <mergeCell ref="BK4:BL4"/>
    <mergeCell ref="BM4:BN4"/>
    <mergeCell ref="BO4:BP4"/>
    <mergeCell ref="AS4:AT4"/>
    <mergeCell ref="AU4:AV4"/>
    <mergeCell ref="AW4:AX4"/>
    <mergeCell ref="AY4:AZ4"/>
    <mergeCell ref="BA4:BB4"/>
    <mergeCell ref="BC4:BD4"/>
    <mergeCell ref="AG4:AH4"/>
    <mergeCell ref="AI4:AJ4"/>
    <mergeCell ref="AK4:AL4"/>
    <mergeCell ref="AM4:AN4"/>
    <mergeCell ref="AO4:AP4"/>
    <mergeCell ref="AQ4:AR4"/>
    <mergeCell ref="U4:V4"/>
    <mergeCell ref="W4:X4"/>
    <mergeCell ref="Y4:Z4"/>
    <mergeCell ref="AA4:AB4"/>
    <mergeCell ref="AC4:AD4"/>
    <mergeCell ref="AE4:AF4"/>
    <mergeCell ref="I4:J4"/>
    <mergeCell ref="K4:L4"/>
    <mergeCell ref="M4:N4"/>
    <mergeCell ref="I6:J6"/>
    <mergeCell ref="K6:L6"/>
    <mergeCell ref="M6:N6"/>
    <mergeCell ref="O6:P6"/>
    <mergeCell ref="Q6:R6"/>
    <mergeCell ref="S6:T6"/>
    <mergeCell ref="BD5:BE5"/>
    <mergeCell ref="BF5:BG5"/>
    <mergeCell ref="BH5:BI5"/>
    <mergeCell ref="BJ5:BK5"/>
    <mergeCell ref="BL5:BM5"/>
    <mergeCell ref="BN5:BO5"/>
    <mergeCell ref="AR5:AS5"/>
    <mergeCell ref="AT5:AU5"/>
    <mergeCell ref="AV5:AW5"/>
    <mergeCell ref="AX5:AY5"/>
    <mergeCell ref="AZ5:BA5"/>
    <mergeCell ref="BB5:BC5"/>
    <mergeCell ref="AF5:AG5"/>
    <mergeCell ref="AH5:AI5"/>
    <mergeCell ref="AJ5:AK5"/>
    <mergeCell ref="AL5:AM5"/>
    <mergeCell ref="AN5:AO5"/>
    <mergeCell ref="AP5:AQ5"/>
    <mergeCell ref="T5:U5"/>
    <mergeCell ref="V5:W5"/>
    <mergeCell ref="X5:Y5"/>
    <mergeCell ref="Z5:AA5"/>
    <mergeCell ref="AB5:AC5"/>
    <mergeCell ref="AD5:AE5"/>
    <mergeCell ref="H5:I5"/>
    <mergeCell ref="BE6:BF6"/>
    <mergeCell ref="AO6:AP6"/>
    <mergeCell ref="AQ6:AR6"/>
    <mergeCell ref="U6:V6"/>
    <mergeCell ref="W6:X6"/>
    <mergeCell ref="Y6:Z6"/>
    <mergeCell ref="AA6:AB6"/>
    <mergeCell ref="AC6:AD6"/>
    <mergeCell ref="AE6:AF6"/>
    <mergeCell ref="BP5:BQ5"/>
    <mergeCell ref="BR5:BS5"/>
    <mergeCell ref="BT5:BU5"/>
    <mergeCell ref="AF7:AG7"/>
    <mergeCell ref="AH7:AI7"/>
    <mergeCell ref="AJ7:AK7"/>
    <mergeCell ref="AL7:AM7"/>
    <mergeCell ref="AN7:AO7"/>
    <mergeCell ref="AP7:AQ7"/>
    <mergeCell ref="T7:U7"/>
    <mergeCell ref="V7:W7"/>
    <mergeCell ref="X7:Y7"/>
    <mergeCell ref="Z7:AA7"/>
    <mergeCell ref="AB7:AC7"/>
    <mergeCell ref="AD7:AE7"/>
    <mergeCell ref="BQ6:BR6"/>
    <mergeCell ref="BS6:BT6"/>
    <mergeCell ref="BU6:BV6"/>
    <mergeCell ref="AK8:AL8"/>
    <mergeCell ref="AM8:AN8"/>
    <mergeCell ref="AO8:AP8"/>
    <mergeCell ref="AQ8:AR8"/>
    <mergeCell ref="U8:V8"/>
    <mergeCell ref="W8:X8"/>
    <mergeCell ref="Y8:Z8"/>
    <mergeCell ref="AA8:AB8"/>
    <mergeCell ref="AC8:AD8"/>
    <mergeCell ref="AE8:AF8"/>
    <mergeCell ref="BP7:BQ7"/>
    <mergeCell ref="BQ8:BR8"/>
    <mergeCell ref="BR7:BS7"/>
    <mergeCell ref="BA6:BB6"/>
    <mergeCell ref="S8:T8"/>
    <mergeCell ref="BD7:BE7"/>
    <mergeCell ref="BF7:BG7"/>
    <mergeCell ref="BH7:BI7"/>
    <mergeCell ref="BJ7:BK7"/>
    <mergeCell ref="BL7:BM7"/>
    <mergeCell ref="BN7:BO7"/>
    <mergeCell ref="AR7:AS7"/>
    <mergeCell ref="AT7:AU7"/>
    <mergeCell ref="AV7:AW7"/>
    <mergeCell ref="AX7:AY7"/>
    <mergeCell ref="AZ7:BA7"/>
    <mergeCell ref="BB7:BC7"/>
    <mergeCell ref="BS8:BT8"/>
    <mergeCell ref="AG6:AH6"/>
    <mergeCell ref="AI6:AJ6"/>
    <mergeCell ref="AK6:AL6"/>
    <mergeCell ref="AM6:AN6"/>
    <mergeCell ref="AB9:AC9"/>
    <mergeCell ref="AD9:AE9"/>
    <mergeCell ref="H9:I9"/>
    <mergeCell ref="J9:K9"/>
    <mergeCell ref="L9:M9"/>
    <mergeCell ref="N9:O9"/>
    <mergeCell ref="P9:Q9"/>
    <mergeCell ref="R9:S9"/>
    <mergeCell ref="AG8:AH8"/>
    <mergeCell ref="AI8:AJ8"/>
    <mergeCell ref="H7:I7"/>
    <mergeCell ref="J7:K7"/>
    <mergeCell ref="L7:M7"/>
    <mergeCell ref="N7:O7"/>
    <mergeCell ref="P7:Q7"/>
    <mergeCell ref="R7:S7"/>
    <mergeCell ref="I8:J8"/>
    <mergeCell ref="K8:L8"/>
    <mergeCell ref="M8:N8"/>
    <mergeCell ref="O8:P8"/>
    <mergeCell ref="Q8:R8"/>
    <mergeCell ref="BU8:BV8"/>
    <mergeCell ref="CI8:CJ9"/>
    <mergeCell ref="CM8:CN9"/>
    <mergeCell ref="CT8:CU9"/>
    <mergeCell ref="BP9:BQ9"/>
    <mergeCell ref="BR9:BS9"/>
    <mergeCell ref="BT9:BU9"/>
    <mergeCell ref="BV9:BW9"/>
    <mergeCell ref="BE8:BF8"/>
    <mergeCell ref="BG8:BH8"/>
    <mergeCell ref="BI8:BJ8"/>
    <mergeCell ref="BK8:BL8"/>
    <mergeCell ref="BM8:BN8"/>
    <mergeCell ref="BO8:BP8"/>
    <mergeCell ref="AS8:AT8"/>
    <mergeCell ref="AU8:AV8"/>
    <mergeCell ref="AW8:AX8"/>
    <mergeCell ref="AY8:AZ8"/>
    <mergeCell ref="BA8:BB8"/>
    <mergeCell ref="BC8:BD8"/>
    <mergeCell ref="CP9:CQ10"/>
    <mergeCell ref="BQ10:BR10"/>
    <mergeCell ref="BS10:BT10"/>
    <mergeCell ref="BU10:BV10"/>
    <mergeCell ref="BA10:BB10"/>
    <mergeCell ref="BC10:BD10"/>
    <mergeCell ref="BE10:BF10"/>
    <mergeCell ref="BG10:BH10"/>
    <mergeCell ref="BI10:BJ10"/>
    <mergeCell ref="CF7:CF10"/>
    <mergeCell ref="BK10:BL10"/>
    <mergeCell ref="BM10:BN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BD9:BE9"/>
    <mergeCell ref="BF9:BG9"/>
    <mergeCell ref="BH9:BI9"/>
    <mergeCell ref="BJ9:BK9"/>
    <mergeCell ref="BL9:BM9"/>
    <mergeCell ref="BN9:BO9"/>
    <mergeCell ref="AR9:AS9"/>
    <mergeCell ref="AT9:AU9"/>
    <mergeCell ref="AV9:AW9"/>
    <mergeCell ref="AX9:AY9"/>
    <mergeCell ref="AZ9:BA9"/>
    <mergeCell ref="BB9:BC9"/>
    <mergeCell ref="AF9:AG9"/>
    <mergeCell ref="AH9:AI9"/>
    <mergeCell ref="AJ9:AK9"/>
    <mergeCell ref="AL9:AM9"/>
    <mergeCell ref="AN9:AO9"/>
    <mergeCell ref="AP9:AQ9"/>
    <mergeCell ref="T9:U9"/>
    <mergeCell ref="V9:W9"/>
    <mergeCell ref="X9:Y9"/>
    <mergeCell ref="Z9:AA9"/>
    <mergeCell ref="AY10:AZ10"/>
    <mergeCell ref="BO10:BP10"/>
    <mergeCell ref="U12:V12"/>
    <mergeCell ref="W12:X12"/>
    <mergeCell ref="Y12:Z12"/>
    <mergeCell ref="AA12:AB12"/>
    <mergeCell ref="AC12:AD12"/>
    <mergeCell ref="AE12:AF12"/>
    <mergeCell ref="BP11:BQ11"/>
    <mergeCell ref="BR11:BS11"/>
    <mergeCell ref="AM10:AN10"/>
    <mergeCell ref="AO10:AP10"/>
    <mergeCell ref="AQ10:AR10"/>
    <mergeCell ref="AS10:AT10"/>
    <mergeCell ref="AU10:AV10"/>
    <mergeCell ref="AW10:AX10"/>
    <mergeCell ref="AA10:AB10"/>
    <mergeCell ref="AC10:AD10"/>
    <mergeCell ref="AE10:AF10"/>
    <mergeCell ref="AG10:AH10"/>
    <mergeCell ref="AI10:AJ10"/>
    <mergeCell ref="AK10:AL10"/>
    <mergeCell ref="AN11:AO11"/>
    <mergeCell ref="AP11:AQ11"/>
    <mergeCell ref="T11:U11"/>
    <mergeCell ref="V11:W11"/>
    <mergeCell ref="X11:Y11"/>
    <mergeCell ref="Z11:AA11"/>
    <mergeCell ref="AB11:AC11"/>
    <mergeCell ref="AD11:AE11"/>
    <mergeCell ref="BT11:BU11"/>
    <mergeCell ref="BV11:BW11"/>
    <mergeCell ref="I12:J12"/>
    <mergeCell ref="K12:L12"/>
    <mergeCell ref="M12:N12"/>
    <mergeCell ref="O12:P12"/>
    <mergeCell ref="Q12:R12"/>
    <mergeCell ref="S12:T12"/>
    <mergeCell ref="BD11:BE11"/>
    <mergeCell ref="BF11:BG11"/>
    <mergeCell ref="BH11:BI11"/>
    <mergeCell ref="BJ11:BK11"/>
    <mergeCell ref="BL11:BM11"/>
    <mergeCell ref="BN11:BO11"/>
    <mergeCell ref="AR11:AS11"/>
    <mergeCell ref="AT11:AU11"/>
    <mergeCell ref="AV11:AW11"/>
    <mergeCell ref="AX11:AY11"/>
    <mergeCell ref="AZ11:BA11"/>
    <mergeCell ref="BB11:BC11"/>
    <mergeCell ref="AF11:AG11"/>
    <mergeCell ref="AH11:AI11"/>
    <mergeCell ref="AJ11:AK11"/>
    <mergeCell ref="AL11:AM11"/>
    <mergeCell ref="H11:I11"/>
    <mergeCell ref="J11:K11"/>
    <mergeCell ref="L11:M11"/>
    <mergeCell ref="N11:O11"/>
    <mergeCell ref="P11:Q11"/>
    <mergeCell ref="R11:S11"/>
    <mergeCell ref="V13:W13"/>
    <mergeCell ref="X13:Y13"/>
    <mergeCell ref="Z13:AA13"/>
    <mergeCell ref="AB13:AC13"/>
    <mergeCell ref="BQ12:BR12"/>
    <mergeCell ref="BS12:BT12"/>
    <mergeCell ref="BU12:BV12"/>
    <mergeCell ref="CL12:CM13"/>
    <mergeCell ref="CR12:CS13"/>
    <mergeCell ref="H13:I13"/>
    <mergeCell ref="J13:K13"/>
    <mergeCell ref="L13:M13"/>
    <mergeCell ref="N13:O13"/>
    <mergeCell ref="P13:Q13"/>
    <mergeCell ref="BE12:BF12"/>
    <mergeCell ref="BG12:BH12"/>
    <mergeCell ref="BI12:BJ12"/>
    <mergeCell ref="BK12:BL12"/>
    <mergeCell ref="BM12:BN12"/>
    <mergeCell ref="BO12:BP12"/>
    <mergeCell ref="AS12:AT12"/>
    <mergeCell ref="AU12:AV12"/>
    <mergeCell ref="AW12:AX12"/>
    <mergeCell ref="AY12:AZ12"/>
    <mergeCell ref="BA12:BB12"/>
    <mergeCell ref="BC12:BD12"/>
    <mergeCell ref="AG12:AH12"/>
    <mergeCell ref="AI12:AJ12"/>
    <mergeCell ref="AK12:AL12"/>
    <mergeCell ref="AM12:AN12"/>
    <mergeCell ref="AO12:AP12"/>
    <mergeCell ref="AQ12:AR12"/>
    <mergeCell ref="AA14:AB14"/>
    <mergeCell ref="AC14:AD14"/>
    <mergeCell ref="BN13:BO13"/>
    <mergeCell ref="BP13:BQ13"/>
    <mergeCell ref="BR13:BS13"/>
    <mergeCell ref="BT13:BU13"/>
    <mergeCell ref="BV13:BW13"/>
    <mergeCell ref="I14:J14"/>
    <mergeCell ref="K14:L14"/>
    <mergeCell ref="M14:N14"/>
    <mergeCell ref="O14:P14"/>
    <mergeCell ref="Q14:R14"/>
    <mergeCell ref="BB13:BC13"/>
    <mergeCell ref="BD13:BE13"/>
    <mergeCell ref="BF13:BG13"/>
    <mergeCell ref="BH13:BI13"/>
    <mergeCell ref="BJ13:BK13"/>
    <mergeCell ref="BL13:BM13"/>
    <mergeCell ref="AP13:AQ13"/>
    <mergeCell ref="AR13:AS13"/>
    <mergeCell ref="AT13:AU13"/>
    <mergeCell ref="AV13:AW13"/>
    <mergeCell ref="AX13:AY13"/>
    <mergeCell ref="AZ13:BA13"/>
    <mergeCell ref="AD13:AE13"/>
    <mergeCell ref="AF13:AG13"/>
    <mergeCell ref="AH13:AI13"/>
    <mergeCell ref="AJ13:AK13"/>
    <mergeCell ref="AL13:AM13"/>
    <mergeCell ref="AN13:AO13"/>
    <mergeCell ref="R13:S13"/>
    <mergeCell ref="T13:U13"/>
    <mergeCell ref="BO14:BP14"/>
    <mergeCell ref="BQ14:BR14"/>
    <mergeCell ref="BS14:BT14"/>
    <mergeCell ref="BU14:BV14"/>
    <mergeCell ref="H15:I15"/>
    <mergeCell ref="J15:K15"/>
    <mergeCell ref="L15:M15"/>
    <mergeCell ref="N15:O15"/>
    <mergeCell ref="P15:Q15"/>
    <mergeCell ref="R15:S15"/>
    <mergeCell ref="BC14:BD14"/>
    <mergeCell ref="BE14:BF14"/>
    <mergeCell ref="BG14:BH14"/>
    <mergeCell ref="BI14:BJ14"/>
    <mergeCell ref="BK14:BL14"/>
    <mergeCell ref="BM14:BN14"/>
    <mergeCell ref="AQ14:AR14"/>
    <mergeCell ref="AS14:AT14"/>
    <mergeCell ref="AU14:AV14"/>
    <mergeCell ref="AW14:AX14"/>
    <mergeCell ref="AY14:AZ14"/>
    <mergeCell ref="BA14:BB14"/>
    <mergeCell ref="AE14:AF14"/>
    <mergeCell ref="AG14:AH14"/>
    <mergeCell ref="AI14:AJ14"/>
    <mergeCell ref="AK14:AL14"/>
    <mergeCell ref="AM14:AN14"/>
    <mergeCell ref="AO14:AP14"/>
    <mergeCell ref="S14:T14"/>
    <mergeCell ref="U14:V14"/>
    <mergeCell ref="W14:X14"/>
    <mergeCell ref="Y14:Z14"/>
    <mergeCell ref="K16:L16"/>
    <mergeCell ref="M16:N16"/>
    <mergeCell ref="O16:P16"/>
    <mergeCell ref="Q16:R16"/>
    <mergeCell ref="S16:T16"/>
    <mergeCell ref="BD15:BE15"/>
    <mergeCell ref="BF15:BG15"/>
    <mergeCell ref="BH15:BI15"/>
    <mergeCell ref="BJ15:BK15"/>
    <mergeCell ref="BL15:BM15"/>
    <mergeCell ref="BN15:BO15"/>
    <mergeCell ref="AR15:AS15"/>
    <mergeCell ref="AT15:AU15"/>
    <mergeCell ref="AV15:AW15"/>
    <mergeCell ref="AX15:AY15"/>
    <mergeCell ref="AZ15:BA15"/>
    <mergeCell ref="BB15:BC15"/>
    <mergeCell ref="AF15:AG15"/>
    <mergeCell ref="AH15:AI15"/>
    <mergeCell ref="AJ15:AK15"/>
    <mergeCell ref="AL15:AM15"/>
    <mergeCell ref="AN15:AO15"/>
    <mergeCell ref="AP15:AQ15"/>
    <mergeCell ref="T15:U15"/>
    <mergeCell ref="V15:W15"/>
    <mergeCell ref="X15:Y15"/>
    <mergeCell ref="Z15:AA15"/>
    <mergeCell ref="AB15:AC15"/>
    <mergeCell ref="AD15:AE15"/>
    <mergeCell ref="BA16:BB16"/>
    <mergeCell ref="BP15:BQ15"/>
    <mergeCell ref="BR15:BS15"/>
    <mergeCell ref="BT15:BU15"/>
    <mergeCell ref="AH17:AI17"/>
    <mergeCell ref="AJ17:AK17"/>
    <mergeCell ref="AL17:AM17"/>
    <mergeCell ref="AN17:AO17"/>
    <mergeCell ref="AP17:AQ17"/>
    <mergeCell ref="AR17:AS17"/>
    <mergeCell ref="V17:W17"/>
    <mergeCell ref="X17:Y17"/>
    <mergeCell ref="Z17:AA17"/>
    <mergeCell ref="AB17:AC17"/>
    <mergeCell ref="AD17:AE17"/>
    <mergeCell ref="AF17:AG17"/>
    <mergeCell ref="BQ16:BR16"/>
    <mergeCell ref="BS16:BT16"/>
    <mergeCell ref="BU16:BV16"/>
    <mergeCell ref="BV15:BW15"/>
    <mergeCell ref="BW16:BX16"/>
    <mergeCell ref="H17:I17"/>
    <mergeCell ref="J17:K17"/>
    <mergeCell ref="L17:M17"/>
    <mergeCell ref="N17:O17"/>
    <mergeCell ref="P17:Q17"/>
    <mergeCell ref="R17:S17"/>
    <mergeCell ref="T17:U17"/>
    <mergeCell ref="BE16:BF16"/>
    <mergeCell ref="BG16:BH16"/>
    <mergeCell ref="BI16:BJ16"/>
    <mergeCell ref="BK16:BL16"/>
    <mergeCell ref="BM16:BN16"/>
    <mergeCell ref="BO16:BP16"/>
    <mergeCell ref="AS16:AT16"/>
    <mergeCell ref="AU16:AV16"/>
    <mergeCell ref="AW16:AX16"/>
    <mergeCell ref="AY16:AZ16"/>
    <mergeCell ref="G16:H16"/>
    <mergeCell ref="BC16:BD16"/>
    <mergeCell ref="AG16:AH16"/>
    <mergeCell ref="AI16:AJ16"/>
    <mergeCell ref="AK16:AL16"/>
    <mergeCell ref="AM16:AN16"/>
    <mergeCell ref="AO16:AP16"/>
    <mergeCell ref="AQ16:AR16"/>
    <mergeCell ref="U16:V16"/>
    <mergeCell ref="W16:X16"/>
    <mergeCell ref="Y16:Z16"/>
    <mergeCell ref="AA16:AB16"/>
    <mergeCell ref="AC16:AD16"/>
    <mergeCell ref="AE16:AF16"/>
    <mergeCell ref="I16:J16"/>
    <mergeCell ref="AM18:AN18"/>
    <mergeCell ref="AO18:AP18"/>
    <mergeCell ref="AQ18:AR18"/>
    <mergeCell ref="AS18:AT18"/>
    <mergeCell ref="W18:X18"/>
    <mergeCell ref="Y18:Z18"/>
    <mergeCell ref="AA18:AB18"/>
    <mergeCell ref="AC18:AD18"/>
    <mergeCell ref="AE18:AF18"/>
    <mergeCell ref="AG18:AH18"/>
    <mergeCell ref="BR17:BS17"/>
    <mergeCell ref="BT17:BU17"/>
    <mergeCell ref="BV17:BW17"/>
    <mergeCell ref="I18:J18"/>
    <mergeCell ref="K18:L18"/>
    <mergeCell ref="M18:N18"/>
    <mergeCell ref="O18:P18"/>
    <mergeCell ref="Q18:R18"/>
    <mergeCell ref="S18:T18"/>
    <mergeCell ref="U18:V18"/>
    <mergeCell ref="BF17:BG17"/>
    <mergeCell ref="BH17:BI17"/>
    <mergeCell ref="BJ17:BK17"/>
    <mergeCell ref="BL17:BM17"/>
    <mergeCell ref="BN17:BO17"/>
    <mergeCell ref="BP17:BQ17"/>
    <mergeCell ref="AT17:AU17"/>
    <mergeCell ref="AV17:AW17"/>
    <mergeCell ref="AX17:AY17"/>
    <mergeCell ref="AZ17:BA17"/>
    <mergeCell ref="BB17:BC17"/>
    <mergeCell ref="BD17:BE17"/>
    <mergeCell ref="AN19:AO19"/>
    <mergeCell ref="AP19:AQ19"/>
    <mergeCell ref="T19:U19"/>
    <mergeCell ref="V19:W19"/>
    <mergeCell ref="X19:Y19"/>
    <mergeCell ref="Z19:AA19"/>
    <mergeCell ref="AB19:AC19"/>
    <mergeCell ref="AD19:AE19"/>
    <mergeCell ref="BS18:BT18"/>
    <mergeCell ref="BU18:BV18"/>
    <mergeCell ref="CL18:CM19"/>
    <mergeCell ref="CR18:CS19"/>
    <mergeCell ref="H19:I19"/>
    <mergeCell ref="J19:K19"/>
    <mergeCell ref="L19:M19"/>
    <mergeCell ref="N19:O19"/>
    <mergeCell ref="P19:Q19"/>
    <mergeCell ref="R19:S19"/>
    <mergeCell ref="BG18:BH18"/>
    <mergeCell ref="BI18:BJ18"/>
    <mergeCell ref="BK18:BL18"/>
    <mergeCell ref="BM18:BN18"/>
    <mergeCell ref="BO18:BP18"/>
    <mergeCell ref="BQ18:BR18"/>
    <mergeCell ref="AU18:AV18"/>
    <mergeCell ref="AW18:AX18"/>
    <mergeCell ref="AY18:AZ18"/>
    <mergeCell ref="BA18:BB18"/>
    <mergeCell ref="BC18:BD18"/>
    <mergeCell ref="BE18:BF18"/>
    <mergeCell ref="AI18:AJ18"/>
    <mergeCell ref="AK18:AL18"/>
    <mergeCell ref="U20:V20"/>
    <mergeCell ref="W20:X20"/>
    <mergeCell ref="Y20:Z20"/>
    <mergeCell ref="AA20:AB20"/>
    <mergeCell ref="AC20:AD20"/>
    <mergeCell ref="AE20:AF20"/>
    <mergeCell ref="BP19:BQ19"/>
    <mergeCell ref="BR19:BS19"/>
    <mergeCell ref="BT19:BU19"/>
    <mergeCell ref="BV19:BW19"/>
    <mergeCell ref="I20:J20"/>
    <mergeCell ref="K20:L20"/>
    <mergeCell ref="M20:N20"/>
    <mergeCell ref="O20:P20"/>
    <mergeCell ref="Q20:R20"/>
    <mergeCell ref="S20:T20"/>
    <mergeCell ref="BD19:BE19"/>
    <mergeCell ref="BF19:BG19"/>
    <mergeCell ref="BH19:BI19"/>
    <mergeCell ref="BJ19:BK19"/>
    <mergeCell ref="BL19:BM19"/>
    <mergeCell ref="BN19:BO19"/>
    <mergeCell ref="AR19:AS19"/>
    <mergeCell ref="AT19:AU19"/>
    <mergeCell ref="AV19:AW19"/>
    <mergeCell ref="AX19:AY19"/>
    <mergeCell ref="AZ19:BA19"/>
    <mergeCell ref="BB19:BC19"/>
    <mergeCell ref="AF19:AG19"/>
    <mergeCell ref="AH19:AI19"/>
    <mergeCell ref="AJ19:AK19"/>
    <mergeCell ref="AL19:AM19"/>
    <mergeCell ref="Z21:AA21"/>
    <mergeCell ref="AB21:AC21"/>
    <mergeCell ref="AD21:AE21"/>
    <mergeCell ref="AF21:AG21"/>
    <mergeCell ref="BQ20:BR20"/>
    <mergeCell ref="BS20:BT20"/>
    <mergeCell ref="BU20:BV20"/>
    <mergeCell ref="H21:I21"/>
    <mergeCell ref="J21:K21"/>
    <mergeCell ref="L21:M21"/>
    <mergeCell ref="N21:O21"/>
    <mergeCell ref="P21:Q21"/>
    <mergeCell ref="R21:S21"/>
    <mergeCell ref="T21:U21"/>
    <mergeCell ref="BE20:BF20"/>
    <mergeCell ref="BG20:BH20"/>
    <mergeCell ref="BI20:BJ20"/>
    <mergeCell ref="BK20:BL20"/>
    <mergeCell ref="BM20:BN20"/>
    <mergeCell ref="BO20:BP20"/>
    <mergeCell ref="AS20:AT20"/>
    <mergeCell ref="AU20:AV20"/>
    <mergeCell ref="AW20:AX20"/>
    <mergeCell ref="AY20:AZ20"/>
    <mergeCell ref="BA20:BB20"/>
    <mergeCell ref="BC20:BD20"/>
    <mergeCell ref="AG20:AH20"/>
    <mergeCell ref="AI20:AJ20"/>
    <mergeCell ref="AK20:AL20"/>
    <mergeCell ref="AM20:AN20"/>
    <mergeCell ref="AO20:AP20"/>
    <mergeCell ref="AQ20:AR20"/>
    <mergeCell ref="AC22:AD22"/>
    <mergeCell ref="AE22:AF22"/>
    <mergeCell ref="BR21:BS21"/>
    <mergeCell ref="BT21:BU21"/>
    <mergeCell ref="BV21:BW21"/>
    <mergeCell ref="CP21:CQ22"/>
    <mergeCell ref="I22:J22"/>
    <mergeCell ref="K22:L22"/>
    <mergeCell ref="M22:N22"/>
    <mergeCell ref="O22:P22"/>
    <mergeCell ref="Q22:R22"/>
    <mergeCell ref="S22:T22"/>
    <mergeCell ref="BF21:BG21"/>
    <mergeCell ref="BH21:BI21"/>
    <mergeCell ref="BJ21:BK21"/>
    <mergeCell ref="BL21:BM21"/>
    <mergeCell ref="BN21:BO21"/>
    <mergeCell ref="BP21:BQ21"/>
    <mergeCell ref="AT21:AU21"/>
    <mergeCell ref="AV21:AW21"/>
    <mergeCell ref="AX21:AY21"/>
    <mergeCell ref="AZ21:BA21"/>
    <mergeCell ref="BB21:BC21"/>
    <mergeCell ref="BD21:BE21"/>
    <mergeCell ref="AH21:AI21"/>
    <mergeCell ref="AJ21:AK21"/>
    <mergeCell ref="AL21:AM21"/>
    <mergeCell ref="AN21:AO21"/>
    <mergeCell ref="AP21:AQ21"/>
    <mergeCell ref="AR21:AS21"/>
    <mergeCell ref="V21:W21"/>
    <mergeCell ref="X21:Y21"/>
    <mergeCell ref="BQ22:BR22"/>
    <mergeCell ref="BS22:BT22"/>
    <mergeCell ref="BU22:BV22"/>
    <mergeCell ref="H23:I23"/>
    <mergeCell ref="J23:K23"/>
    <mergeCell ref="L23:M23"/>
    <mergeCell ref="N23:O23"/>
    <mergeCell ref="P23:Q23"/>
    <mergeCell ref="R23:S23"/>
    <mergeCell ref="T23:U23"/>
    <mergeCell ref="BE22:BF22"/>
    <mergeCell ref="BG22:BH22"/>
    <mergeCell ref="BI22:BJ22"/>
    <mergeCell ref="BK22:BL22"/>
    <mergeCell ref="BM22:BN22"/>
    <mergeCell ref="BO22:BP22"/>
    <mergeCell ref="AS22:AT22"/>
    <mergeCell ref="AU22:AV22"/>
    <mergeCell ref="AW22:AX22"/>
    <mergeCell ref="AY22:AZ22"/>
    <mergeCell ref="BA22:BB22"/>
    <mergeCell ref="BC22:BD22"/>
    <mergeCell ref="AG22:AH22"/>
    <mergeCell ref="AI22:AJ22"/>
    <mergeCell ref="AK22:AL22"/>
    <mergeCell ref="AM22:AN22"/>
    <mergeCell ref="AO22:AP22"/>
    <mergeCell ref="AQ22:AR22"/>
    <mergeCell ref="U22:V22"/>
    <mergeCell ref="W22:X22"/>
    <mergeCell ref="Y22:Z22"/>
    <mergeCell ref="AA22:AB22"/>
    <mergeCell ref="CT23:CU24"/>
    <mergeCell ref="BQ24:BR24"/>
    <mergeCell ref="BS24:BT24"/>
    <mergeCell ref="BU24:BV24"/>
    <mergeCell ref="BF23:BG23"/>
    <mergeCell ref="BH23:BI23"/>
    <mergeCell ref="BJ23:BK23"/>
    <mergeCell ref="BL23:BM23"/>
    <mergeCell ref="BN23:BO23"/>
    <mergeCell ref="BP23:BQ23"/>
    <mergeCell ref="AT23:AU23"/>
    <mergeCell ref="AV23:AW23"/>
    <mergeCell ref="AX23:AY23"/>
    <mergeCell ref="AZ23:BA23"/>
    <mergeCell ref="BB23:BC23"/>
    <mergeCell ref="BD23:BE23"/>
    <mergeCell ref="AH23:AI23"/>
    <mergeCell ref="AJ23:AK23"/>
    <mergeCell ref="AL23:AM23"/>
    <mergeCell ref="AN23:AO23"/>
    <mergeCell ref="AP23:AQ23"/>
    <mergeCell ref="AR23:AS23"/>
    <mergeCell ref="AY24:AZ24"/>
    <mergeCell ref="BA24:BB24"/>
    <mergeCell ref="BC24:BD24"/>
    <mergeCell ref="AG24:AH24"/>
    <mergeCell ref="AI24:AJ24"/>
    <mergeCell ref="AK24:AL24"/>
    <mergeCell ref="AM24:AN24"/>
    <mergeCell ref="AO24:AP24"/>
    <mergeCell ref="AQ24:AR24"/>
    <mergeCell ref="BR23:BS23"/>
    <mergeCell ref="BT23:BU23"/>
    <mergeCell ref="BV23:BW23"/>
    <mergeCell ref="CI23:CJ24"/>
    <mergeCell ref="CM23:CN24"/>
    <mergeCell ref="V23:W23"/>
    <mergeCell ref="X23:Y23"/>
    <mergeCell ref="Z23:AA23"/>
    <mergeCell ref="AB23:AC23"/>
    <mergeCell ref="AD23:AE23"/>
    <mergeCell ref="AF23:AG23"/>
    <mergeCell ref="BE24:BF24"/>
    <mergeCell ref="BG24:BH24"/>
    <mergeCell ref="BI24:BJ24"/>
    <mergeCell ref="BK24:BL24"/>
    <mergeCell ref="BM24:BN24"/>
    <mergeCell ref="BO24:BP24"/>
    <mergeCell ref="AS24:AT24"/>
    <mergeCell ref="AU24:AV24"/>
    <mergeCell ref="AW24:AX24"/>
    <mergeCell ref="V25:W25"/>
    <mergeCell ref="X25:Y25"/>
    <mergeCell ref="Z25:AA25"/>
    <mergeCell ref="AB25:AC25"/>
    <mergeCell ref="AD25:AE25"/>
    <mergeCell ref="H25:I25"/>
    <mergeCell ref="J25:K25"/>
    <mergeCell ref="L25:M25"/>
    <mergeCell ref="N25:O25"/>
    <mergeCell ref="P25:Q25"/>
    <mergeCell ref="R25:S25"/>
    <mergeCell ref="U24:V24"/>
    <mergeCell ref="W24:X24"/>
    <mergeCell ref="Y24:Z24"/>
    <mergeCell ref="AA24:AB24"/>
    <mergeCell ref="AC24:AD24"/>
    <mergeCell ref="AE24:AF24"/>
    <mergeCell ref="I24:J24"/>
    <mergeCell ref="K24:L24"/>
    <mergeCell ref="M24:N24"/>
    <mergeCell ref="O24:P24"/>
    <mergeCell ref="Q24:R24"/>
    <mergeCell ref="S24:T24"/>
    <mergeCell ref="Y26:Z26"/>
    <mergeCell ref="AA26:AB26"/>
    <mergeCell ref="AC26:AD26"/>
    <mergeCell ref="BP25:BQ25"/>
    <mergeCell ref="BR25:BS25"/>
    <mergeCell ref="BT25:BU25"/>
    <mergeCell ref="BV25:BW25"/>
    <mergeCell ref="CP25:CQ26"/>
    <mergeCell ref="I26:J26"/>
    <mergeCell ref="K26:L26"/>
    <mergeCell ref="M26:N26"/>
    <mergeCell ref="O26:P26"/>
    <mergeCell ref="Q26:R26"/>
    <mergeCell ref="BD25:BE25"/>
    <mergeCell ref="BF25:BG25"/>
    <mergeCell ref="BH25:BI25"/>
    <mergeCell ref="BJ25:BK25"/>
    <mergeCell ref="BL25:BM25"/>
    <mergeCell ref="BN25:BO25"/>
    <mergeCell ref="AR25:AS25"/>
    <mergeCell ref="AT25:AU25"/>
    <mergeCell ref="AV25:AW25"/>
    <mergeCell ref="AX25:AY25"/>
    <mergeCell ref="AZ25:BA25"/>
    <mergeCell ref="BB25:BC25"/>
    <mergeCell ref="AF25:AG25"/>
    <mergeCell ref="AH25:AI25"/>
    <mergeCell ref="AJ25:AK25"/>
    <mergeCell ref="AL25:AM25"/>
    <mergeCell ref="AN25:AO25"/>
    <mergeCell ref="AP25:AQ25"/>
    <mergeCell ref="T25:U25"/>
    <mergeCell ref="AD27:AE27"/>
    <mergeCell ref="BO26:BP26"/>
    <mergeCell ref="BQ26:BR26"/>
    <mergeCell ref="BS26:BT26"/>
    <mergeCell ref="BU26:BV26"/>
    <mergeCell ref="H27:I27"/>
    <mergeCell ref="J27:K27"/>
    <mergeCell ref="L27:M27"/>
    <mergeCell ref="N27:O27"/>
    <mergeCell ref="P27:Q27"/>
    <mergeCell ref="R27:S27"/>
    <mergeCell ref="BC26:BD26"/>
    <mergeCell ref="BE26:BF26"/>
    <mergeCell ref="BG26:BH26"/>
    <mergeCell ref="BI26:BJ26"/>
    <mergeCell ref="BK26:BL26"/>
    <mergeCell ref="BM26:BN26"/>
    <mergeCell ref="AQ26:AR26"/>
    <mergeCell ref="AS26:AT26"/>
    <mergeCell ref="AU26:AV26"/>
    <mergeCell ref="AW26:AX26"/>
    <mergeCell ref="AY26:AZ26"/>
    <mergeCell ref="BA26:BB26"/>
    <mergeCell ref="AE26:AF26"/>
    <mergeCell ref="AG26:AH26"/>
    <mergeCell ref="AI26:AJ26"/>
    <mergeCell ref="AK26:AL26"/>
    <mergeCell ref="AM26:AN26"/>
    <mergeCell ref="AO26:AP26"/>
    <mergeCell ref="S26:T26"/>
    <mergeCell ref="U26:V26"/>
    <mergeCell ref="W26:X26"/>
    <mergeCell ref="BR27:BS27"/>
    <mergeCell ref="BT27:BU27"/>
    <mergeCell ref="BV27:BW27"/>
    <mergeCell ref="CK27:CL28"/>
    <mergeCell ref="I28:J28"/>
    <mergeCell ref="K28:L28"/>
    <mergeCell ref="M28:N28"/>
    <mergeCell ref="O28:P28"/>
    <mergeCell ref="Q28:R28"/>
    <mergeCell ref="BD27:BE27"/>
    <mergeCell ref="BF27:BG27"/>
    <mergeCell ref="BH27:BI27"/>
    <mergeCell ref="BJ27:BK27"/>
    <mergeCell ref="BL27:BM27"/>
    <mergeCell ref="BN27:BO27"/>
    <mergeCell ref="AR27:AS27"/>
    <mergeCell ref="AT27:AU27"/>
    <mergeCell ref="AV27:AW27"/>
    <mergeCell ref="AX27:AY27"/>
    <mergeCell ref="AZ27:BA27"/>
    <mergeCell ref="BB27:BC27"/>
    <mergeCell ref="AF27:AG27"/>
    <mergeCell ref="AH27:AI27"/>
    <mergeCell ref="AJ27:AK27"/>
    <mergeCell ref="AL27:AM27"/>
    <mergeCell ref="AN27:AO27"/>
    <mergeCell ref="AP27:AQ27"/>
    <mergeCell ref="T27:U27"/>
    <mergeCell ref="V27:W27"/>
    <mergeCell ref="X27:Y27"/>
    <mergeCell ref="Z27:AA27"/>
    <mergeCell ref="AB27:AC27"/>
    <mergeCell ref="CR28:CS29"/>
    <mergeCell ref="H29:I29"/>
    <mergeCell ref="J29:K29"/>
    <mergeCell ref="L29:M29"/>
    <mergeCell ref="N29:O29"/>
    <mergeCell ref="P29:Q29"/>
    <mergeCell ref="BC28:BD28"/>
    <mergeCell ref="BE28:BF28"/>
    <mergeCell ref="BG28:BH28"/>
    <mergeCell ref="BI28:BJ28"/>
    <mergeCell ref="BK28:BL28"/>
    <mergeCell ref="BM28:BN28"/>
    <mergeCell ref="AQ28:AR28"/>
    <mergeCell ref="AS28:AT28"/>
    <mergeCell ref="AU28:AV28"/>
    <mergeCell ref="AW28:AX28"/>
    <mergeCell ref="AY28:AZ28"/>
    <mergeCell ref="BA28:BB28"/>
    <mergeCell ref="AE28:AF28"/>
    <mergeCell ref="AG28:AH28"/>
    <mergeCell ref="AI28:AJ28"/>
    <mergeCell ref="AK28:AL28"/>
    <mergeCell ref="AM28:AN28"/>
    <mergeCell ref="AO28:AP28"/>
    <mergeCell ref="S28:T28"/>
    <mergeCell ref="U28:V28"/>
    <mergeCell ref="W28:X28"/>
    <mergeCell ref="Y28:Z28"/>
    <mergeCell ref="AA28:AB28"/>
    <mergeCell ref="AC28:AD28"/>
    <mergeCell ref="I30:J30"/>
    <mergeCell ref="K30:L30"/>
    <mergeCell ref="M30:N30"/>
    <mergeCell ref="O30:P30"/>
    <mergeCell ref="Q30:R30"/>
    <mergeCell ref="BB29:BC29"/>
    <mergeCell ref="BD29:BE29"/>
    <mergeCell ref="BF29:BG29"/>
    <mergeCell ref="BH29:BI29"/>
    <mergeCell ref="BJ29:BK29"/>
    <mergeCell ref="BL29:BM29"/>
    <mergeCell ref="AP29:AQ29"/>
    <mergeCell ref="AR29:AS29"/>
    <mergeCell ref="AT29:AU29"/>
    <mergeCell ref="AV29:AW29"/>
    <mergeCell ref="AX29:AY29"/>
    <mergeCell ref="AZ29:BA29"/>
    <mergeCell ref="AD29:AE29"/>
    <mergeCell ref="AF29:AG29"/>
    <mergeCell ref="AH29:AI29"/>
    <mergeCell ref="AJ29:AK29"/>
    <mergeCell ref="AL29:AM29"/>
    <mergeCell ref="AN29:AO29"/>
    <mergeCell ref="R29:S29"/>
    <mergeCell ref="T29:U29"/>
    <mergeCell ref="V29:W29"/>
    <mergeCell ref="X29:Y29"/>
    <mergeCell ref="Z29:AA29"/>
    <mergeCell ref="AB29:AC29"/>
    <mergeCell ref="AE30:AF30"/>
    <mergeCell ref="AG30:AH30"/>
    <mergeCell ref="AI30:AJ30"/>
    <mergeCell ref="AK30:AL30"/>
    <mergeCell ref="AM30:AN30"/>
    <mergeCell ref="AO30:AP30"/>
    <mergeCell ref="S30:T30"/>
    <mergeCell ref="U30:V30"/>
    <mergeCell ref="W30:X30"/>
    <mergeCell ref="Y30:Z30"/>
    <mergeCell ref="AA30:AB30"/>
    <mergeCell ref="AC30:AD30"/>
    <mergeCell ref="BN29:BO29"/>
    <mergeCell ref="BP29:BQ29"/>
    <mergeCell ref="BR29:BS29"/>
    <mergeCell ref="BT29:BU29"/>
    <mergeCell ref="BV29:BW29"/>
    <mergeCell ref="AF31:AG31"/>
    <mergeCell ref="AH31:AI31"/>
    <mergeCell ref="AJ31:AK31"/>
    <mergeCell ref="AL31:AM31"/>
    <mergeCell ref="AN31:AO31"/>
    <mergeCell ref="AP31:AQ31"/>
    <mergeCell ref="T31:U31"/>
    <mergeCell ref="V31:W31"/>
    <mergeCell ref="X31:Y31"/>
    <mergeCell ref="Z31:AA31"/>
    <mergeCell ref="AB31:AC31"/>
    <mergeCell ref="AD31:AE31"/>
    <mergeCell ref="BO30:BP30"/>
    <mergeCell ref="BQ30:BR30"/>
    <mergeCell ref="BS30:BT30"/>
    <mergeCell ref="BU30:BV30"/>
    <mergeCell ref="H31:I31"/>
    <mergeCell ref="J31:K31"/>
    <mergeCell ref="L31:M31"/>
    <mergeCell ref="N31:O31"/>
    <mergeCell ref="P31:Q31"/>
    <mergeCell ref="R31:S31"/>
    <mergeCell ref="BC30:BD30"/>
    <mergeCell ref="BE30:BF30"/>
    <mergeCell ref="BG30:BH30"/>
    <mergeCell ref="BI30:BJ30"/>
    <mergeCell ref="BK30:BL30"/>
    <mergeCell ref="BM30:BN30"/>
    <mergeCell ref="AQ30:AR30"/>
    <mergeCell ref="AS30:AT30"/>
    <mergeCell ref="AU30:AV30"/>
    <mergeCell ref="AW30:AX30"/>
    <mergeCell ref="K32:L32"/>
    <mergeCell ref="BP31:BQ31"/>
    <mergeCell ref="BR31:BS31"/>
    <mergeCell ref="BT31:BU31"/>
    <mergeCell ref="AH33:AI33"/>
    <mergeCell ref="AJ33:AK33"/>
    <mergeCell ref="AL33:AM33"/>
    <mergeCell ref="AN33:AO33"/>
    <mergeCell ref="AP33:AQ33"/>
    <mergeCell ref="AR33:AS33"/>
    <mergeCell ref="V33:W33"/>
    <mergeCell ref="X33:Y33"/>
    <mergeCell ref="Z33:AA33"/>
    <mergeCell ref="AB33:AC33"/>
    <mergeCell ref="AD33:AE33"/>
    <mergeCell ref="AF33:AG33"/>
    <mergeCell ref="BQ32:BR32"/>
    <mergeCell ref="BS32:BT32"/>
    <mergeCell ref="BU32:BV32"/>
    <mergeCell ref="BV31:BW31"/>
    <mergeCell ref="M32:N32"/>
    <mergeCell ref="O32:P32"/>
    <mergeCell ref="Q32:R32"/>
    <mergeCell ref="S32:T32"/>
    <mergeCell ref="BD31:BE31"/>
    <mergeCell ref="BF31:BG31"/>
    <mergeCell ref="BH31:BI31"/>
    <mergeCell ref="BJ31:BK31"/>
    <mergeCell ref="BL31:BM31"/>
    <mergeCell ref="BN31:BO31"/>
    <mergeCell ref="AR31:AS31"/>
    <mergeCell ref="AT31:AU31"/>
    <mergeCell ref="H33:I33"/>
    <mergeCell ref="J33:K33"/>
    <mergeCell ref="L33:M33"/>
    <mergeCell ref="N33:O33"/>
    <mergeCell ref="P33:Q33"/>
    <mergeCell ref="R33:S33"/>
    <mergeCell ref="T33:U33"/>
    <mergeCell ref="BE32:BF32"/>
    <mergeCell ref="BG32:BH32"/>
    <mergeCell ref="BI32:BJ32"/>
    <mergeCell ref="BK32:BL32"/>
    <mergeCell ref="BM32:BN32"/>
    <mergeCell ref="BO32:BP32"/>
    <mergeCell ref="AS32:AT32"/>
    <mergeCell ref="AU32:AV32"/>
    <mergeCell ref="AW32:AX32"/>
    <mergeCell ref="AY32:AZ32"/>
    <mergeCell ref="BC32:BD32"/>
    <mergeCell ref="AG32:AH32"/>
    <mergeCell ref="AI32:AJ32"/>
    <mergeCell ref="AK32:AL32"/>
    <mergeCell ref="AM32:AN32"/>
    <mergeCell ref="AO32:AP32"/>
    <mergeCell ref="AQ32:AR32"/>
    <mergeCell ref="U32:V32"/>
    <mergeCell ref="W32:X32"/>
    <mergeCell ref="Y32:Z32"/>
    <mergeCell ref="AA32:AB32"/>
    <mergeCell ref="AC32:AD32"/>
    <mergeCell ref="AE32:AF32"/>
    <mergeCell ref="BA32:BB32"/>
    <mergeCell ref="I32:J32"/>
    <mergeCell ref="AI34:AJ34"/>
    <mergeCell ref="AK34:AL34"/>
    <mergeCell ref="AQ34:AR34"/>
    <mergeCell ref="AS34:AT34"/>
    <mergeCell ref="W34:X34"/>
    <mergeCell ref="Y34:Z34"/>
    <mergeCell ref="AA34:AB34"/>
    <mergeCell ref="AC34:AD34"/>
    <mergeCell ref="AE34:AF34"/>
    <mergeCell ref="AG34:AH34"/>
    <mergeCell ref="BR33:BS33"/>
    <mergeCell ref="BT33:BU33"/>
    <mergeCell ref="BV33:BW33"/>
    <mergeCell ref="I34:J34"/>
    <mergeCell ref="K34:L34"/>
    <mergeCell ref="M34:N34"/>
    <mergeCell ref="O34:P34"/>
    <mergeCell ref="Q34:R34"/>
    <mergeCell ref="S34:T34"/>
    <mergeCell ref="U34:V34"/>
    <mergeCell ref="BF33:BG33"/>
    <mergeCell ref="BH33:BI33"/>
    <mergeCell ref="BJ33:BK33"/>
    <mergeCell ref="BL33:BM33"/>
    <mergeCell ref="BN33:BO33"/>
    <mergeCell ref="BP33:BQ33"/>
    <mergeCell ref="AT33:AU33"/>
    <mergeCell ref="AV33:AW33"/>
    <mergeCell ref="AX33:AY33"/>
    <mergeCell ref="AZ33:BA33"/>
    <mergeCell ref="BB33:BC33"/>
    <mergeCell ref="BD33:BE33"/>
    <mergeCell ref="AJ35:AK35"/>
    <mergeCell ref="AL35:AM35"/>
    <mergeCell ref="AN35:AO35"/>
    <mergeCell ref="AP35:AQ35"/>
    <mergeCell ref="AR35:AS35"/>
    <mergeCell ref="AT35:AU35"/>
    <mergeCell ref="X35:Y35"/>
    <mergeCell ref="Z35:AA35"/>
    <mergeCell ref="AB35:AC35"/>
    <mergeCell ref="AD35:AE35"/>
    <mergeCell ref="AF35:AG35"/>
    <mergeCell ref="AH35:AI35"/>
    <mergeCell ref="BS34:BT34"/>
    <mergeCell ref="BU34:BV34"/>
    <mergeCell ref="H35:I35"/>
    <mergeCell ref="J35:K35"/>
    <mergeCell ref="L35:M35"/>
    <mergeCell ref="N35:O35"/>
    <mergeCell ref="P35:Q35"/>
    <mergeCell ref="R35:S35"/>
    <mergeCell ref="T35:U35"/>
    <mergeCell ref="V35:W35"/>
    <mergeCell ref="BG34:BH34"/>
    <mergeCell ref="BI34:BJ34"/>
    <mergeCell ref="BK34:BL34"/>
    <mergeCell ref="BM34:BN34"/>
    <mergeCell ref="BO34:BP34"/>
    <mergeCell ref="BQ34:BR34"/>
    <mergeCell ref="AU34:AV34"/>
    <mergeCell ref="AW34:AX34"/>
    <mergeCell ref="AY34:AZ34"/>
    <mergeCell ref="BA34:BB34"/>
    <mergeCell ref="AJ36:AK36"/>
    <mergeCell ref="AL36:AM36"/>
    <mergeCell ref="AN36:AO36"/>
    <mergeCell ref="AP36:AQ36"/>
    <mergeCell ref="AR36:AS36"/>
    <mergeCell ref="AT36:AU36"/>
    <mergeCell ref="X36:Y36"/>
    <mergeCell ref="Z36:AA36"/>
    <mergeCell ref="AB36:AC36"/>
    <mergeCell ref="AD36:AE36"/>
    <mergeCell ref="AF36:AG36"/>
    <mergeCell ref="AH36:AI36"/>
    <mergeCell ref="BT35:BU35"/>
    <mergeCell ref="BV35:BW35"/>
    <mergeCell ref="H36:I36"/>
    <mergeCell ref="J36:K36"/>
    <mergeCell ref="L36:M36"/>
    <mergeCell ref="N36:O36"/>
    <mergeCell ref="P36:Q36"/>
    <mergeCell ref="R36:S36"/>
    <mergeCell ref="T36:U36"/>
    <mergeCell ref="V36:W36"/>
    <mergeCell ref="BH35:BI35"/>
    <mergeCell ref="BJ35:BK35"/>
    <mergeCell ref="BL35:BM35"/>
    <mergeCell ref="BN35:BO35"/>
    <mergeCell ref="BP35:BQ35"/>
    <mergeCell ref="BR35:BS35"/>
    <mergeCell ref="AV35:AW35"/>
    <mergeCell ref="AX35:AY35"/>
    <mergeCell ref="AZ35:BA35"/>
    <mergeCell ref="BB35:BC35"/>
    <mergeCell ref="BW18:BX18"/>
    <mergeCell ref="AM34:AN34"/>
    <mergeCell ref="AO34:AP34"/>
    <mergeCell ref="BT36:BU36"/>
    <mergeCell ref="BV36:BW36"/>
    <mergeCell ref="BH36:BI36"/>
    <mergeCell ref="BJ36:BK36"/>
    <mergeCell ref="BL36:BM36"/>
    <mergeCell ref="BN36:BO36"/>
    <mergeCell ref="BP36:BQ36"/>
    <mergeCell ref="BR36:BS36"/>
    <mergeCell ref="AV36:AW36"/>
    <mergeCell ref="AX36:AY36"/>
    <mergeCell ref="AZ36:BA36"/>
    <mergeCell ref="BB36:BC36"/>
    <mergeCell ref="BD36:BE36"/>
    <mergeCell ref="BF36:BG36"/>
    <mergeCell ref="BD35:BE35"/>
    <mergeCell ref="BF35:BG35"/>
    <mergeCell ref="BC34:BD34"/>
    <mergeCell ref="BE34:BF34"/>
    <mergeCell ref="AV31:AW31"/>
    <mergeCell ref="AX31:AY31"/>
    <mergeCell ref="AZ31:BA31"/>
    <mergeCell ref="BB31:BC31"/>
    <mergeCell ref="AY30:AZ30"/>
    <mergeCell ref="BA30:BB30"/>
    <mergeCell ref="BO28:BP28"/>
    <mergeCell ref="BQ28:BR28"/>
    <mergeCell ref="BS28:BT28"/>
    <mergeCell ref="BU28:BV28"/>
    <mergeCell ref="BP27:BQ27"/>
    <mergeCell ref="CB39:CF39"/>
    <mergeCell ref="CB40:CF40"/>
    <mergeCell ref="CB43:CF43"/>
    <mergeCell ref="G14:H14"/>
    <mergeCell ref="BW14:BX14"/>
    <mergeCell ref="G12:H12"/>
    <mergeCell ref="BW12:BX12"/>
    <mergeCell ref="G10:H10"/>
    <mergeCell ref="BW10:BX10"/>
    <mergeCell ref="G8:H8"/>
    <mergeCell ref="BW8:BX8"/>
    <mergeCell ref="G6:H6"/>
    <mergeCell ref="BW6:BX6"/>
    <mergeCell ref="G4:H4"/>
    <mergeCell ref="BW4:BX4"/>
    <mergeCell ref="G34:H34"/>
    <mergeCell ref="BW34:BX34"/>
    <mergeCell ref="G32:H32"/>
    <mergeCell ref="BW32:BX32"/>
    <mergeCell ref="G30:H30"/>
    <mergeCell ref="BW30:BX30"/>
    <mergeCell ref="G28:H28"/>
    <mergeCell ref="BW28:BX28"/>
    <mergeCell ref="G26:H26"/>
    <mergeCell ref="BW26:BX26"/>
    <mergeCell ref="G24:H24"/>
    <mergeCell ref="BW24:BX24"/>
    <mergeCell ref="G22:H22"/>
    <mergeCell ref="BW22:BX22"/>
    <mergeCell ref="G20:H20"/>
    <mergeCell ref="BW20:BX20"/>
    <mergeCell ref="G18:H18"/>
  </mergeCells>
  <conditionalFormatting sqref="CB3">
    <cfRule type="cellIs" dxfId="369" priority="1559" operator="greaterThan">
      <formula>5.5</formula>
    </cfRule>
    <cfRule type="cellIs" dxfId="368" priority="1560" operator="between">
      <formula>4.5</formula>
      <formula>5.49</formula>
    </cfRule>
    <cfRule type="cellIs" dxfId="367" priority="1561" operator="between">
      <formula>3.5</formula>
      <formula>4.4999999</formula>
    </cfRule>
    <cfRule type="cellIs" dxfId="366" priority="1562" operator="between">
      <formula>2.5</formula>
      <formula>3.49999</formula>
    </cfRule>
    <cfRule type="cellIs" dxfId="365" priority="1563" operator="between">
      <formula>1.5</formula>
      <formula>2.499999</formula>
    </cfRule>
    <cfRule type="cellIs" dxfId="364" priority="1564" operator="between">
      <formula>0</formula>
      <formula>1.499999</formula>
    </cfRule>
  </conditionalFormatting>
  <conditionalFormatting sqref="CB7">
    <cfRule type="cellIs" dxfId="363" priority="1553" operator="greaterThan">
      <formula>5.5</formula>
    </cfRule>
    <cfRule type="cellIs" dxfId="362" priority="1554" operator="between">
      <formula>4.5</formula>
      <formula>5.49</formula>
    </cfRule>
    <cfRule type="cellIs" dxfId="361" priority="1555" operator="between">
      <formula>3.5</formula>
      <formula>4.4999999</formula>
    </cfRule>
    <cfRule type="cellIs" dxfId="360" priority="1556" operator="between">
      <formula>2.5</formula>
      <formula>3.49999</formula>
    </cfRule>
    <cfRule type="cellIs" dxfId="359" priority="1557" operator="between">
      <formula>1.5</formula>
      <formula>2.499999</formula>
    </cfRule>
    <cfRule type="cellIs" dxfId="358" priority="1558" operator="between">
      <formula>0</formula>
      <formula>1.499999</formula>
    </cfRule>
  </conditionalFormatting>
  <conditionalFormatting sqref="CB31">
    <cfRule type="cellIs" dxfId="357" priority="1517" operator="greaterThan">
      <formula>5.5</formula>
    </cfRule>
    <cfRule type="cellIs" dxfId="356" priority="1518" operator="between">
      <formula>4.5</formula>
      <formula>5.49</formula>
    </cfRule>
    <cfRule type="cellIs" dxfId="355" priority="1519" operator="between">
      <formula>3.5</formula>
      <formula>4.4999999</formula>
    </cfRule>
    <cfRule type="cellIs" dxfId="354" priority="1520" operator="between">
      <formula>2.5</formula>
      <formula>3.49999</formula>
    </cfRule>
    <cfRule type="cellIs" dxfId="353" priority="1521" operator="between">
      <formula>1.5</formula>
      <formula>2.499999</formula>
    </cfRule>
    <cfRule type="cellIs" dxfId="352" priority="1522" operator="between">
      <formula>0</formula>
      <formula>1.499999</formula>
    </cfRule>
  </conditionalFormatting>
  <conditionalFormatting sqref="CB11">
    <cfRule type="cellIs" dxfId="351" priority="1547" operator="greaterThan">
      <formula>5.5</formula>
    </cfRule>
    <cfRule type="cellIs" dxfId="350" priority="1548" operator="between">
      <formula>4.5</formula>
      <formula>5.49</formula>
    </cfRule>
    <cfRule type="cellIs" dxfId="349" priority="1549" operator="between">
      <formula>3.5</formula>
      <formula>4.4999999</formula>
    </cfRule>
    <cfRule type="cellIs" dxfId="348" priority="1550" operator="between">
      <formula>2.5</formula>
      <formula>3.49999</formula>
    </cfRule>
    <cfRule type="cellIs" dxfId="347" priority="1551" operator="between">
      <formula>1.5</formula>
      <formula>2.499999</formula>
    </cfRule>
    <cfRule type="cellIs" dxfId="346" priority="1552" operator="between">
      <formula>0</formula>
      <formula>1.499999</formula>
    </cfRule>
  </conditionalFormatting>
  <conditionalFormatting sqref="CB15">
    <cfRule type="cellIs" dxfId="345" priority="1541" operator="greaterThan">
      <formula>5.5</formula>
    </cfRule>
    <cfRule type="cellIs" dxfId="344" priority="1542" operator="between">
      <formula>4.5</formula>
      <formula>5.49</formula>
    </cfRule>
    <cfRule type="cellIs" dxfId="343" priority="1543" operator="between">
      <formula>3.5</formula>
      <formula>4.4999999</formula>
    </cfRule>
    <cfRule type="cellIs" dxfId="342" priority="1544" operator="between">
      <formula>2.5</formula>
      <formula>3.49999</formula>
    </cfRule>
    <cfRule type="cellIs" dxfId="341" priority="1545" operator="between">
      <formula>1.5</formula>
      <formula>2.499999</formula>
    </cfRule>
    <cfRule type="cellIs" dxfId="340" priority="1546" operator="between">
      <formula>0</formula>
      <formula>1.499999</formula>
    </cfRule>
  </conditionalFormatting>
  <conditionalFormatting sqref="CB19">
    <cfRule type="cellIs" dxfId="339" priority="1535" operator="greaterThan">
      <formula>5.5</formula>
    </cfRule>
    <cfRule type="cellIs" dxfId="338" priority="1536" operator="between">
      <formula>4.5</formula>
      <formula>5.49</formula>
    </cfRule>
    <cfRule type="cellIs" dxfId="337" priority="1537" operator="between">
      <formula>3.5</formula>
      <formula>4.4999999</formula>
    </cfRule>
    <cfRule type="cellIs" dxfId="336" priority="1538" operator="between">
      <formula>2.5</formula>
      <formula>3.49999</formula>
    </cfRule>
    <cfRule type="cellIs" dxfId="335" priority="1539" operator="between">
      <formula>1.5</formula>
      <formula>2.499999</formula>
    </cfRule>
    <cfRule type="cellIs" dxfId="334" priority="1540" operator="between">
      <formula>0</formula>
      <formula>1.499999</formula>
    </cfRule>
  </conditionalFormatting>
  <conditionalFormatting sqref="CB23">
    <cfRule type="cellIs" dxfId="333" priority="1529" operator="greaterThan">
      <formula>5.5</formula>
    </cfRule>
    <cfRule type="cellIs" dxfId="332" priority="1530" operator="between">
      <formula>4.5</formula>
      <formula>5.49</formula>
    </cfRule>
    <cfRule type="cellIs" dxfId="331" priority="1531" operator="between">
      <formula>3.5</formula>
      <formula>4.4999999</formula>
    </cfRule>
    <cfRule type="cellIs" dxfId="330" priority="1532" operator="between">
      <formula>2.5</formula>
      <formula>3.49999</formula>
    </cfRule>
    <cfRule type="cellIs" dxfId="329" priority="1533" operator="between">
      <formula>1.5</formula>
      <formula>2.499999</formula>
    </cfRule>
    <cfRule type="cellIs" dxfId="328" priority="1534" operator="between">
      <formula>0</formula>
      <formula>1.499999</formula>
    </cfRule>
  </conditionalFormatting>
  <conditionalFormatting sqref="CB27">
    <cfRule type="cellIs" dxfId="327" priority="1523" operator="greaterThan">
      <formula>5.5</formula>
    </cfRule>
    <cfRule type="cellIs" dxfId="326" priority="1524" operator="between">
      <formula>4.5</formula>
      <formula>5.49</formula>
    </cfRule>
    <cfRule type="cellIs" dxfId="325" priority="1525" operator="between">
      <formula>3.5</formula>
      <formula>4.4999999</formula>
    </cfRule>
    <cfRule type="cellIs" dxfId="324" priority="1526" operator="between">
      <formula>2.5</formula>
      <formula>3.49999</formula>
    </cfRule>
    <cfRule type="cellIs" dxfId="323" priority="1527" operator="between">
      <formula>1.5</formula>
      <formula>2.499999</formula>
    </cfRule>
    <cfRule type="cellIs" dxfId="322" priority="1528" operator="between">
      <formula>0</formula>
      <formula>1.499999</formula>
    </cfRule>
  </conditionalFormatting>
  <conditionalFormatting sqref="CR3">
    <cfRule type="cellIs" dxfId="321" priority="1514" operator="equal">
      <formula>8</formula>
    </cfRule>
  </conditionalFormatting>
  <conditionalFormatting sqref="CM8">
    <cfRule type="cellIs" dxfId="320" priority="1510" operator="equal">
      <formula>6</formula>
    </cfRule>
  </conditionalFormatting>
  <conditionalFormatting sqref="CP6">
    <cfRule type="cellIs" dxfId="319" priority="1512" operator="equal">
      <formula>7</formula>
    </cfRule>
  </conditionalFormatting>
  <conditionalFormatting sqref="CP25">
    <cfRule type="cellIs" dxfId="318" priority="1504" operator="equal">
      <formula>5</formula>
    </cfRule>
  </conditionalFormatting>
  <conditionalFormatting sqref="CT8">
    <cfRule type="cellIs" dxfId="317" priority="1499" operator="equal">
      <formula>2</formula>
    </cfRule>
  </conditionalFormatting>
  <conditionalFormatting sqref="CR28">
    <cfRule type="cellIs" dxfId="316" priority="1502" operator="equal">
      <formula>3</formula>
    </cfRule>
  </conditionalFormatting>
  <conditionalFormatting sqref="CL12">
    <cfRule type="cellIs" dxfId="315" priority="1509" operator="equal">
      <formula>4</formula>
    </cfRule>
  </conditionalFormatting>
  <conditionalFormatting sqref="CI8">
    <cfRule type="cellIs" dxfId="314" priority="1516" operator="equal">
      <formula>10</formula>
    </cfRule>
  </conditionalFormatting>
  <conditionalFormatting sqref="CL3">
    <cfRule type="cellIs" dxfId="313" priority="1515" operator="equal">
      <formula>9</formula>
    </cfRule>
  </conditionalFormatting>
  <conditionalFormatting sqref="CR18">
    <cfRule type="cellIs" dxfId="312" priority="1507" operator="equal">
      <formula>8</formula>
    </cfRule>
  </conditionalFormatting>
  <conditionalFormatting sqref="CM23">
    <cfRule type="cellIs" dxfId="311" priority="1505" operator="equal">
      <formula>6</formula>
    </cfRule>
  </conditionalFormatting>
  <conditionalFormatting sqref="CP21">
    <cfRule type="cellIs" dxfId="310" priority="1506" operator="equal">
      <formula>7</formula>
    </cfRule>
  </conditionalFormatting>
  <conditionalFormatting sqref="CT23">
    <cfRule type="cellIs" dxfId="309" priority="1501" operator="equal">
      <formula>2</formula>
    </cfRule>
  </conditionalFormatting>
  <conditionalFormatting sqref="CK27">
    <cfRule type="cellIs" dxfId="308" priority="1503" operator="equal">
      <formula>4</formula>
    </cfRule>
  </conditionalFormatting>
  <conditionalFormatting sqref="CI23">
    <cfRule type="cellIs" dxfId="307" priority="1513" operator="equal">
      <formula>10</formula>
    </cfRule>
  </conditionalFormatting>
  <conditionalFormatting sqref="CL18">
    <cfRule type="cellIs" dxfId="306" priority="1511" operator="equal">
      <formula>9</formula>
    </cfRule>
  </conditionalFormatting>
  <conditionalFormatting sqref="CR12:CS13">
    <cfRule type="cellIs" dxfId="305" priority="1500" operator="equal">
      <formula>3</formula>
    </cfRule>
  </conditionalFormatting>
  <conditionalFormatting sqref="CP9:CQ10">
    <cfRule type="cellIs" dxfId="304" priority="1508" operator="equal">
      <formula>5</formula>
    </cfRule>
  </conditionalFormatting>
  <conditionalFormatting sqref="X9:BH29">
    <cfRule type="cellIs" dxfId="303" priority="9" operator="between">
      <formula>-1000</formula>
      <formula>1.499999</formula>
    </cfRule>
    <cfRule type="cellIs" dxfId="302" priority="11" operator="between">
      <formula>1.5</formula>
      <formula>3</formula>
    </cfRule>
  </conditionalFormatting>
  <conditionalFormatting sqref="H7:BW7 H3:BW3 I4:BV4 H5:BW5 I6:BV6 H13:BW13 I12:BV12 H11:BW11 I10:BV10 H9:BW9 I8:BV8 H23:BW23 I22:BV22 H21:BW21 I20:BV20 H19:BW19 I18:BV18 H17:BW17 I16:BV16 H15:BW15 I14:BV14 I26:BV26 H25:BW25 I32:BV32 H31:BW31 I30:BV30 H29:BW29 I28:BV28 H27:BW27 I24:BV24 H35:BW35 I34:BV34 H33:BW33">
    <cfRule type="containsText" dxfId="301" priority="1" operator="containsText" text="r">
      <formula>NOT(ISERROR(SEARCH("r",H3)))</formula>
    </cfRule>
    <cfRule type="containsText" dxfId="300" priority="2" operator="containsText" text="s">
      <formula>NOT(ISERROR(SEARCH("s",H3)))</formula>
    </cfRule>
    <cfRule type="containsText" dxfId="299" priority="3" operator="containsText" text="g">
      <formula>NOT(ISERROR(SEARCH("g",H3)))</formula>
    </cfRule>
    <cfRule type="containsText" dxfId="298" priority="4" operator="containsText" text="c">
      <formula>NOT(ISERROR(SEARCH("c",H3)))</formula>
    </cfRule>
    <cfRule type="containsText" dxfId="297" priority="5" operator="containsText" text="a">
      <formula>NOT(ISERROR(SEARCH("a",H3)))</formula>
    </cfRule>
    <cfRule type="containsText" dxfId="296" priority="6" operator="containsText" text="f">
      <formula>NOT(ISERROR(SEARCH("f",H3)))</formula>
    </cfRule>
    <cfRule type="containsText" dxfId="295" priority="7" operator="containsText" text="h">
      <formula>NOT(ISERROR(SEARCH("h",H3)))</formula>
    </cfRule>
    <cfRule type="containsText" dxfId="294" priority="8" operator="containsText" text="m">
      <formula>NOT(ISERROR(SEARCH("m",H3)))</formula>
    </cfRule>
    <cfRule type="cellIs" dxfId="293" priority="10" operator="between">
      <formula>-1000</formula>
      <formula>1.499999</formula>
    </cfRule>
    <cfRule type="cellIs" dxfId="292" priority="12" operator="between">
      <formula>1.5</formula>
      <formula>2.499999</formula>
    </cfRule>
    <cfRule type="cellIs" dxfId="291" priority="13" operator="between">
      <formula>2.5</formula>
      <formula>3.49999</formula>
    </cfRule>
    <cfRule type="cellIs" dxfId="290" priority="14" operator="between">
      <formula>3.5</formula>
      <formula>4.4999999</formula>
    </cfRule>
    <cfRule type="cellIs" dxfId="289" priority="15" operator="between">
      <formula>4.5</formula>
      <formula>5.4999999</formula>
    </cfRule>
    <cfRule type="cellIs" dxfId="288" priority="16" operator="between">
      <formula>5.49999</formula>
      <formula>10000</formula>
    </cfRule>
  </conditionalFormatting>
  <hyperlinks>
    <hyperlink ref="CB43" r:id="rId1"/>
    <hyperlink ref="CB39" r:id="rId2" display="Video demo"/>
    <hyperlink ref="CB40" r:id="rId3"/>
    <hyperlink ref="CB39:CF39" r:id="rId4" display="https://www.drivethrurpg.com/browse/pub/9524/Goblin039s-Henchman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8" name="Button 1">
              <controlPr defaultSize="0" print="0" autoFill="0" autoPict="0" macro="[0]!RefreshAll">
                <anchor moveWithCells="1">
                  <from>
                    <xdr:col>2</xdr:col>
                    <xdr:colOff>85725</xdr:colOff>
                    <xdr:row>11</xdr:row>
                    <xdr:rowOff>19050</xdr:rowOff>
                  </from>
                  <to>
                    <xdr:col>4</xdr:col>
                    <xdr:colOff>123825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9" name="Button 2">
              <controlPr defaultSize="0" print="0" autoFill="0" autoPict="0" macro="[0]!RenewHPs">
                <anchor moveWithCells="1">
                  <from>
                    <xdr:col>77</xdr:col>
                    <xdr:colOff>85725</xdr:colOff>
                    <xdr:row>32</xdr:row>
                    <xdr:rowOff>76200</xdr:rowOff>
                  </from>
                  <to>
                    <xdr:col>82</xdr:col>
                    <xdr:colOff>57150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10" name="Button 3">
              <controlPr defaultSize="0" print="0" autoFill="0" autoPict="0" macro="[0]!SnapMap2">
                <anchor moveWithCells="1">
                  <from>
                    <xdr:col>2</xdr:col>
                    <xdr:colOff>66675</xdr:colOff>
                    <xdr:row>16</xdr:row>
                    <xdr:rowOff>152400</xdr:rowOff>
                  </from>
                  <to>
                    <xdr:col>4</xdr:col>
                    <xdr:colOff>104775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11" name="Button 8">
              <controlPr defaultSize="0" print="0" autoFill="0" autoPict="0" macro="[0]!DIYExport">
                <anchor moveWithCells="1">
                  <from>
                    <xdr:col>2</xdr:col>
                    <xdr:colOff>47625</xdr:colOff>
                    <xdr:row>22</xdr:row>
                    <xdr:rowOff>123825</xdr:rowOff>
                  </from>
                  <to>
                    <xdr:col>4</xdr:col>
                    <xdr:colOff>85725</xdr:colOff>
                    <xdr:row>24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B1:DC45"/>
  <sheetViews>
    <sheetView showGridLines="0" zoomScale="80" zoomScaleNormal="80" workbookViewId="0">
      <selection activeCell="J3" sqref="J3:K3"/>
    </sheetView>
  </sheetViews>
  <sheetFormatPr defaultColWidth="2.7109375" defaultRowHeight="15"/>
  <cols>
    <col min="1" max="2" width="2.7109375" style="55"/>
    <col min="3" max="3" width="5" style="55" bestFit="1" customWidth="1"/>
    <col min="4" max="5" width="5.28515625" style="55" bestFit="1" customWidth="1"/>
    <col min="6" max="6" width="5.28515625" style="55" customWidth="1"/>
    <col min="7" max="7" width="3.42578125" style="58" bestFit="1" customWidth="1"/>
    <col min="8" max="75" width="1.42578125" style="55" customWidth="1"/>
    <col min="76" max="76" width="3.42578125" style="55" bestFit="1" customWidth="1"/>
    <col min="77" max="79" width="2.7109375" style="55"/>
    <col min="80" max="80" width="6.42578125" style="160" customWidth="1"/>
    <col min="81" max="81" width="2.7109375" style="55"/>
    <col min="82" max="82" width="14" style="56" customWidth="1"/>
    <col min="83" max="83" width="2.7109375" style="56"/>
    <col min="84" max="84" width="70.7109375" style="56" customWidth="1"/>
    <col min="85" max="85" width="2.7109375" style="55" customWidth="1"/>
    <col min="86" max="94" width="2.7109375" style="55"/>
    <col min="95" max="97" width="2.7109375" style="55" customWidth="1"/>
    <col min="98" max="99" width="2.7109375" style="55"/>
    <col min="100" max="101" width="2.7109375" style="55" customWidth="1"/>
    <col min="102" max="103" width="2.7109375" style="55"/>
    <col min="104" max="104" width="3.42578125" style="55" bestFit="1" customWidth="1"/>
    <col min="105" max="105" width="2.5703125" style="55" bestFit="1" customWidth="1"/>
    <col min="106" max="106" width="3" style="55" bestFit="1" customWidth="1"/>
    <col min="107" max="16384" width="2.7109375" style="55"/>
  </cols>
  <sheetData>
    <row r="1" spans="2:107" ht="14.1" customHeight="1" thickBot="1">
      <c r="BZ1" s="87"/>
      <c r="CA1" s="87"/>
      <c r="CB1" s="87"/>
      <c r="CC1" s="87"/>
      <c r="CD1" s="100"/>
      <c r="CE1" s="100"/>
      <c r="CF1" s="225"/>
      <c r="CG1" s="135"/>
      <c r="CH1" s="136"/>
      <c r="CI1" s="136"/>
      <c r="CJ1" s="136"/>
      <c r="CK1" s="136"/>
      <c r="CL1" s="136"/>
      <c r="CM1" s="136"/>
      <c r="CN1" s="136"/>
      <c r="CO1" s="136"/>
      <c r="CP1" s="136"/>
      <c r="CQ1" s="136"/>
      <c r="CR1" s="136"/>
      <c r="CS1" s="136"/>
      <c r="CT1" s="136"/>
      <c r="CU1" s="136"/>
      <c r="CV1" s="136"/>
      <c r="CW1" s="136"/>
      <c r="CX1" s="90"/>
    </row>
    <row r="2" spans="2:107">
      <c r="G2" s="144"/>
      <c r="H2" s="258" t="s">
        <v>5</v>
      </c>
      <c r="I2" s="258"/>
      <c r="J2" s="258" t="s">
        <v>7</v>
      </c>
      <c r="K2" s="258"/>
      <c r="L2" s="258" t="s">
        <v>8</v>
      </c>
      <c r="M2" s="258"/>
      <c r="N2" s="258" t="s">
        <v>9</v>
      </c>
      <c r="O2" s="258"/>
      <c r="P2" s="258" t="s">
        <v>10</v>
      </c>
      <c r="Q2" s="258"/>
      <c r="R2" s="258" t="s">
        <v>14</v>
      </c>
      <c r="S2" s="258"/>
      <c r="T2" s="258" t="s">
        <v>15</v>
      </c>
      <c r="U2" s="258"/>
      <c r="V2" s="258" t="s">
        <v>16</v>
      </c>
      <c r="W2" s="258"/>
      <c r="X2" s="258" t="s">
        <v>17</v>
      </c>
      <c r="Y2" s="258"/>
      <c r="Z2" s="258" t="s">
        <v>18</v>
      </c>
      <c r="AA2" s="258"/>
      <c r="AB2" s="258" t="s">
        <v>19</v>
      </c>
      <c r="AC2" s="258"/>
      <c r="AD2" s="258" t="s">
        <v>20</v>
      </c>
      <c r="AE2" s="258"/>
      <c r="AF2" s="258" t="s">
        <v>21</v>
      </c>
      <c r="AG2" s="258"/>
      <c r="AH2" s="258" t="s">
        <v>22</v>
      </c>
      <c r="AI2" s="258"/>
      <c r="AJ2" s="258" t="s">
        <v>23</v>
      </c>
      <c r="AK2" s="258"/>
      <c r="AL2" s="258" t="s">
        <v>24</v>
      </c>
      <c r="AM2" s="258"/>
      <c r="AN2" s="258" t="s">
        <v>25</v>
      </c>
      <c r="AO2" s="258"/>
      <c r="AP2" s="258" t="s">
        <v>26</v>
      </c>
      <c r="AQ2" s="258"/>
      <c r="AR2" s="258" t="s">
        <v>27</v>
      </c>
      <c r="AS2" s="258"/>
      <c r="AT2" s="258" t="s">
        <v>28</v>
      </c>
      <c r="AU2" s="258"/>
      <c r="AV2" s="258" t="s">
        <v>29</v>
      </c>
      <c r="AW2" s="258"/>
      <c r="AX2" s="258" t="s">
        <v>30</v>
      </c>
      <c r="AY2" s="258"/>
      <c r="AZ2" s="258" t="s">
        <v>31</v>
      </c>
      <c r="BA2" s="258"/>
      <c r="BB2" s="258" t="s">
        <v>32</v>
      </c>
      <c r="BC2" s="258"/>
      <c r="BD2" s="258" t="s">
        <v>33</v>
      </c>
      <c r="BE2" s="258"/>
      <c r="BF2" s="258" t="s">
        <v>34</v>
      </c>
      <c r="BG2" s="258"/>
      <c r="BH2" s="258" t="s">
        <v>4</v>
      </c>
      <c r="BI2" s="258"/>
      <c r="BJ2" s="258" t="s">
        <v>6</v>
      </c>
      <c r="BK2" s="258"/>
      <c r="BL2" s="258" t="s">
        <v>35</v>
      </c>
      <c r="BM2" s="258"/>
      <c r="BN2" s="258" t="s">
        <v>36</v>
      </c>
      <c r="BO2" s="258"/>
      <c r="BP2" s="258" t="s">
        <v>37</v>
      </c>
      <c r="BQ2" s="258"/>
      <c r="BR2" s="258" t="s">
        <v>11</v>
      </c>
      <c r="BS2" s="258"/>
      <c r="BT2" s="258" t="s">
        <v>12</v>
      </c>
      <c r="BU2" s="258"/>
      <c r="BV2" s="258" t="s">
        <v>13</v>
      </c>
      <c r="BW2" s="258"/>
      <c r="BX2" s="186"/>
      <c r="BZ2" s="91"/>
      <c r="CA2" s="91"/>
      <c r="CB2" s="91"/>
      <c r="CC2" s="91"/>
      <c r="CD2" s="102" t="s">
        <v>382</v>
      </c>
      <c r="CE2" s="102"/>
      <c r="CF2" s="226" t="s">
        <v>44</v>
      </c>
      <c r="CG2" s="132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59"/>
      <c r="CT2" s="159"/>
      <c r="CU2" s="159"/>
      <c r="CV2" s="159"/>
      <c r="CW2" s="159"/>
      <c r="CX2" s="137"/>
    </row>
    <row r="3" spans="2:107" ht="14.1" customHeight="1" thickBot="1">
      <c r="G3" s="215">
        <v>1</v>
      </c>
      <c r="H3" s="252">
        <v>1</v>
      </c>
      <c r="I3" s="252"/>
      <c r="J3" s="259">
        <v>1</v>
      </c>
      <c r="K3" s="259"/>
      <c r="L3" s="252">
        <v>1</v>
      </c>
      <c r="M3" s="252"/>
      <c r="N3" s="252">
        <v>1</v>
      </c>
      <c r="O3" s="252"/>
      <c r="P3" s="252">
        <v>1</v>
      </c>
      <c r="Q3" s="252"/>
      <c r="R3" s="252">
        <v>1</v>
      </c>
      <c r="S3" s="252"/>
      <c r="T3" s="252">
        <v>1</v>
      </c>
      <c r="U3" s="252"/>
      <c r="V3" s="252">
        <v>1</v>
      </c>
      <c r="W3" s="252"/>
      <c r="X3" s="252">
        <v>1</v>
      </c>
      <c r="Y3" s="252"/>
      <c r="Z3" s="252">
        <v>1</v>
      </c>
      <c r="AA3" s="252"/>
      <c r="AB3" s="252">
        <v>1</v>
      </c>
      <c r="AC3" s="252"/>
      <c r="AD3" s="252">
        <v>1</v>
      </c>
      <c r="AE3" s="252"/>
      <c r="AF3" s="252">
        <v>1</v>
      </c>
      <c r="AG3" s="252"/>
      <c r="AH3" s="252">
        <v>1</v>
      </c>
      <c r="AI3" s="252"/>
      <c r="AJ3" s="252">
        <v>1</v>
      </c>
      <c r="AK3" s="252"/>
      <c r="AL3" s="252">
        <v>1</v>
      </c>
      <c r="AM3" s="252"/>
      <c r="AN3" s="252">
        <v>1</v>
      </c>
      <c r="AO3" s="252"/>
      <c r="AP3" s="252">
        <v>1</v>
      </c>
      <c r="AQ3" s="252"/>
      <c r="AR3" s="252">
        <v>1</v>
      </c>
      <c r="AS3" s="252"/>
      <c r="AT3" s="252">
        <v>1</v>
      </c>
      <c r="AU3" s="252"/>
      <c r="AV3" s="252">
        <v>1</v>
      </c>
      <c r="AW3" s="252"/>
      <c r="AX3" s="252">
        <v>1</v>
      </c>
      <c r="AY3" s="252"/>
      <c r="AZ3" s="252">
        <v>1</v>
      </c>
      <c r="BA3" s="252"/>
      <c r="BB3" s="252">
        <v>1</v>
      </c>
      <c r="BC3" s="252"/>
      <c r="BD3" s="252">
        <v>1</v>
      </c>
      <c r="BE3" s="252"/>
      <c r="BF3" s="252">
        <v>1</v>
      </c>
      <c r="BG3" s="252"/>
      <c r="BH3" s="252">
        <v>1</v>
      </c>
      <c r="BI3" s="252"/>
      <c r="BJ3" s="252">
        <v>1</v>
      </c>
      <c r="BK3" s="252"/>
      <c r="BL3" s="252">
        <v>1</v>
      </c>
      <c r="BM3" s="252"/>
      <c r="BN3" s="252">
        <v>1</v>
      </c>
      <c r="BO3" s="252"/>
      <c r="BP3" s="252">
        <v>1</v>
      </c>
      <c r="BQ3" s="252"/>
      <c r="BR3" s="252">
        <v>1</v>
      </c>
      <c r="BS3" s="252"/>
      <c r="BT3" s="252">
        <v>1</v>
      </c>
      <c r="BU3" s="252"/>
      <c r="BV3" s="252">
        <v>1</v>
      </c>
      <c r="BW3" s="252"/>
      <c r="BX3" s="189">
        <f>G3</f>
        <v>1</v>
      </c>
      <c r="BZ3" s="91"/>
      <c r="CA3" s="173" t="s">
        <v>387</v>
      </c>
      <c r="CB3" s="115">
        <v>1</v>
      </c>
      <c r="CC3" s="91"/>
      <c r="CD3" s="103" t="s">
        <v>395</v>
      </c>
      <c r="CE3" s="103"/>
      <c r="CF3" s="257" t="str">
        <f ca="1">INDEX(Flavour!$D:$D,RANDBETWEEN(1,COUNTA(Flavour!$D:$D)),1)&amp;" || "&amp;INDEX(Encounters!$D:$D,RANDBETWEEN(1,COUNTA(Encounters!$D:$D)),1)</f>
        <v>Lashed together by brine sheathed ropes is a flotilla of barges || In a rare act of truce, Gull Harpies wish to parley. They seek mates and can trade treasure</v>
      </c>
      <c r="CG3" s="132"/>
      <c r="CH3" s="159"/>
      <c r="CI3" s="159"/>
      <c r="CJ3" s="159"/>
      <c r="CK3" s="159"/>
      <c r="CL3" s="254">
        <f ca="1">DIY!CW15</f>
        <v>6</v>
      </c>
      <c r="CM3" s="255"/>
      <c r="CN3" s="159"/>
      <c r="CO3" s="159"/>
      <c r="CP3" s="159"/>
      <c r="CQ3" s="159"/>
      <c r="CR3" s="254">
        <f ca="1">DIY!CW15</f>
        <v>6</v>
      </c>
      <c r="CS3" s="255"/>
      <c r="CT3" s="159"/>
      <c r="CU3" s="159"/>
      <c r="CV3" s="159"/>
      <c r="CW3" s="159"/>
      <c r="CX3" s="137"/>
    </row>
    <row r="4" spans="2:107" ht="14.1" customHeight="1" thickBot="1">
      <c r="C4" s="171" t="s">
        <v>47</v>
      </c>
      <c r="D4" s="162"/>
      <c r="E4" s="161"/>
      <c r="G4" s="249">
        <v>2</v>
      </c>
      <c r="H4" s="249"/>
      <c r="I4" s="252">
        <v>1</v>
      </c>
      <c r="J4" s="252"/>
      <c r="K4" s="252">
        <v>1</v>
      </c>
      <c r="L4" s="252"/>
      <c r="M4" s="252">
        <v>1</v>
      </c>
      <c r="N4" s="252"/>
      <c r="O4" s="252">
        <v>1</v>
      </c>
      <c r="P4" s="252"/>
      <c r="Q4" s="252">
        <v>1</v>
      </c>
      <c r="R4" s="252"/>
      <c r="S4" s="252">
        <v>1</v>
      </c>
      <c r="T4" s="252"/>
      <c r="U4" s="252">
        <v>1</v>
      </c>
      <c r="V4" s="252"/>
      <c r="W4" s="252">
        <v>1</v>
      </c>
      <c r="X4" s="252"/>
      <c r="Y4" s="252">
        <v>1</v>
      </c>
      <c r="Z4" s="252"/>
      <c r="AA4" s="252">
        <v>1</v>
      </c>
      <c r="AB4" s="252"/>
      <c r="AC4" s="252">
        <v>1</v>
      </c>
      <c r="AD4" s="252"/>
      <c r="AE4" s="252">
        <v>1</v>
      </c>
      <c r="AF4" s="252"/>
      <c r="AG4" s="252">
        <v>1</v>
      </c>
      <c r="AH4" s="252"/>
      <c r="AI4" s="252">
        <v>1</v>
      </c>
      <c r="AJ4" s="252"/>
      <c r="AK4" s="252">
        <v>1</v>
      </c>
      <c r="AL4" s="252"/>
      <c r="AM4" s="252">
        <v>1</v>
      </c>
      <c r="AN4" s="252"/>
      <c r="AO4" s="252">
        <v>1</v>
      </c>
      <c r="AP4" s="252"/>
      <c r="AQ4" s="252">
        <v>1</v>
      </c>
      <c r="AR4" s="252"/>
      <c r="AS4" s="252">
        <v>1</v>
      </c>
      <c r="AT4" s="252"/>
      <c r="AU4" s="252">
        <v>1</v>
      </c>
      <c r="AV4" s="252"/>
      <c r="AW4" s="252">
        <v>1</v>
      </c>
      <c r="AX4" s="252"/>
      <c r="AY4" s="252">
        <v>1</v>
      </c>
      <c r="AZ4" s="252"/>
      <c r="BA4" s="252">
        <v>1</v>
      </c>
      <c r="BB4" s="252"/>
      <c r="BC4" s="252">
        <v>1</v>
      </c>
      <c r="BD4" s="252"/>
      <c r="BE4" s="252">
        <v>1</v>
      </c>
      <c r="BF4" s="252"/>
      <c r="BG4" s="252">
        <v>1</v>
      </c>
      <c r="BH4" s="252"/>
      <c r="BI4" s="252">
        <v>1</v>
      </c>
      <c r="BJ4" s="252"/>
      <c r="BK4" s="252">
        <v>1</v>
      </c>
      <c r="BL4" s="252"/>
      <c r="BM4" s="252">
        <v>1</v>
      </c>
      <c r="BN4" s="252"/>
      <c r="BO4" s="252">
        <v>1</v>
      </c>
      <c r="BP4" s="252"/>
      <c r="BQ4" s="252">
        <v>1</v>
      </c>
      <c r="BR4" s="252"/>
      <c r="BS4" s="252">
        <v>1</v>
      </c>
      <c r="BT4" s="252"/>
      <c r="BU4" s="252">
        <v>1</v>
      </c>
      <c r="BV4" s="252"/>
      <c r="BW4" s="250">
        <v>2</v>
      </c>
      <c r="BX4" s="251"/>
      <c r="BZ4" s="91"/>
      <c r="CA4" s="91"/>
      <c r="CB4" s="103"/>
      <c r="CC4" s="91"/>
      <c r="CD4" s="103" t="s">
        <v>399</v>
      </c>
      <c r="CE4" s="103"/>
      <c r="CF4" s="257"/>
      <c r="CG4" s="134"/>
      <c r="CH4" s="159"/>
      <c r="CI4" s="159"/>
      <c r="CJ4" s="159"/>
      <c r="CK4" s="159"/>
      <c r="CL4" s="255"/>
      <c r="CM4" s="255"/>
      <c r="CN4" s="159"/>
      <c r="CO4" s="159"/>
      <c r="CP4" s="159"/>
      <c r="CQ4" s="159"/>
      <c r="CR4" s="255"/>
      <c r="CS4" s="255"/>
      <c r="CT4" s="159"/>
      <c r="CU4" s="159"/>
      <c r="CV4" s="159"/>
      <c r="CW4" s="159"/>
      <c r="CX4" s="137"/>
    </row>
    <row r="5" spans="2:107" ht="14.1" customHeight="1">
      <c r="G5" s="215">
        <v>3</v>
      </c>
      <c r="H5" s="252">
        <v>1</v>
      </c>
      <c r="I5" s="252"/>
      <c r="J5" s="252">
        <v>1</v>
      </c>
      <c r="K5" s="252"/>
      <c r="L5" s="252">
        <v>1</v>
      </c>
      <c r="M5" s="252"/>
      <c r="N5" s="252">
        <v>1</v>
      </c>
      <c r="O5" s="252"/>
      <c r="P5" s="252">
        <v>1</v>
      </c>
      <c r="Q5" s="252"/>
      <c r="R5" s="252">
        <v>1</v>
      </c>
      <c r="S5" s="252"/>
      <c r="T5" s="252">
        <v>1</v>
      </c>
      <c r="U5" s="252"/>
      <c r="V5" s="252">
        <v>1</v>
      </c>
      <c r="W5" s="252"/>
      <c r="X5" s="252">
        <v>1</v>
      </c>
      <c r="Y5" s="252"/>
      <c r="Z5" s="252">
        <v>1</v>
      </c>
      <c r="AA5" s="252"/>
      <c r="AB5" s="252">
        <v>1</v>
      </c>
      <c r="AC5" s="252"/>
      <c r="AD5" s="252">
        <v>1</v>
      </c>
      <c r="AE5" s="252"/>
      <c r="AF5" s="252">
        <v>1</v>
      </c>
      <c r="AG5" s="252"/>
      <c r="AH5" s="252">
        <v>1</v>
      </c>
      <c r="AI5" s="252"/>
      <c r="AJ5" s="252">
        <v>1</v>
      </c>
      <c r="AK5" s="252"/>
      <c r="AL5" s="252">
        <v>1</v>
      </c>
      <c r="AM5" s="252"/>
      <c r="AN5" s="252">
        <v>1</v>
      </c>
      <c r="AO5" s="252"/>
      <c r="AP5" s="252">
        <v>1</v>
      </c>
      <c r="AQ5" s="252"/>
      <c r="AR5" s="252">
        <v>1</v>
      </c>
      <c r="AS5" s="252"/>
      <c r="AT5" s="252">
        <v>1</v>
      </c>
      <c r="AU5" s="252"/>
      <c r="AV5" s="252">
        <v>1</v>
      </c>
      <c r="AW5" s="252"/>
      <c r="AX5" s="252">
        <v>1</v>
      </c>
      <c r="AY5" s="252"/>
      <c r="AZ5" s="252">
        <v>1</v>
      </c>
      <c r="BA5" s="252"/>
      <c r="BB5" s="252">
        <v>1</v>
      </c>
      <c r="BC5" s="252"/>
      <c r="BD5" s="252">
        <v>1</v>
      </c>
      <c r="BE5" s="252"/>
      <c r="BF5" s="252">
        <v>1</v>
      </c>
      <c r="BG5" s="252"/>
      <c r="BH5" s="252">
        <v>1</v>
      </c>
      <c r="BI5" s="252"/>
      <c r="BJ5" s="252">
        <v>1</v>
      </c>
      <c r="BK5" s="252"/>
      <c r="BL5" s="252">
        <v>1</v>
      </c>
      <c r="BM5" s="252"/>
      <c r="BN5" s="252">
        <v>1</v>
      </c>
      <c r="BO5" s="252"/>
      <c r="BP5" s="252">
        <v>1</v>
      </c>
      <c r="BQ5" s="252"/>
      <c r="BR5" s="252">
        <v>1</v>
      </c>
      <c r="BS5" s="252"/>
      <c r="BT5" s="252">
        <v>1</v>
      </c>
      <c r="BU5" s="252"/>
      <c r="BV5" s="252">
        <v>1</v>
      </c>
      <c r="BW5" s="252"/>
      <c r="BX5" s="189">
        <v>3</v>
      </c>
      <c r="BZ5" s="91"/>
      <c r="CA5" s="91"/>
      <c r="CB5" s="91"/>
      <c r="CC5" s="91"/>
      <c r="CD5" s="103"/>
      <c r="CE5" s="103"/>
      <c r="CF5" s="257"/>
      <c r="CG5" s="134"/>
      <c r="CH5" s="159"/>
      <c r="CI5" s="159"/>
      <c r="CJ5" s="159"/>
      <c r="CK5" s="159"/>
      <c r="CL5" s="159"/>
      <c r="CM5" s="159"/>
      <c r="CN5" s="159"/>
      <c r="CO5" s="159"/>
      <c r="CP5" s="159"/>
      <c r="CQ5" s="159"/>
      <c r="CR5" s="159"/>
      <c r="CS5" s="159"/>
      <c r="CT5" s="159"/>
      <c r="CU5" s="159"/>
      <c r="CV5" s="159"/>
      <c r="CW5" s="159"/>
      <c r="CX5" s="137"/>
    </row>
    <row r="6" spans="2:107" ht="14.1" customHeight="1">
      <c r="G6" s="249">
        <v>4</v>
      </c>
      <c r="H6" s="249"/>
      <c r="I6" s="252">
        <v>1</v>
      </c>
      <c r="J6" s="252"/>
      <c r="K6" s="252">
        <v>1</v>
      </c>
      <c r="L6" s="252"/>
      <c r="M6" s="252">
        <v>1</v>
      </c>
      <c r="N6" s="252"/>
      <c r="O6" s="252">
        <v>1</v>
      </c>
      <c r="P6" s="252"/>
      <c r="Q6" s="252">
        <v>1</v>
      </c>
      <c r="R6" s="252"/>
      <c r="S6" s="252">
        <v>1</v>
      </c>
      <c r="T6" s="252"/>
      <c r="U6" s="252">
        <v>1</v>
      </c>
      <c r="V6" s="252"/>
      <c r="W6" s="252">
        <v>1</v>
      </c>
      <c r="X6" s="252"/>
      <c r="Y6" s="252">
        <v>1</v>
      </c>
      <c r="Z6" s="252"/>
      <c r="AA6" s="252">
        <v>1</v>
      </c>
      <c r="AB6" s="252"/>
      <c r="AC6" s="252">
        <v>1</v>
      </c>
      <c r="AD6" s="252"/>
      <c r="AE6" s="252">
        <v>1</v>
      </c>
      <c r="AF6" s="252"/>
      <c r="AG6" s="252">
        <v>1</v>
      </c>
      <c r="AH6" s="252"/>
      <c r="AI6" s="252">
        <v>1</v>
      </c>
      <c r="AJ6" s="252"/>
      <c r="AK6" s="252">
        <v>1</v>
      </c>
      <c r="AL6" s="252"/>
      <c r="AM6" s="252">
        <v>1</v>
      </c>
      <c r="AN6" s="252"/>
      <c r="AO6" s="252">
        <v>1</v>
      </c>
      <c r="AP6" s="252"/>
      <c r="AQ6" s="252">
        <v>1</v>
      </c>
      <c r="AR6" s="252"/>
      <c r="AS6" s="252">
        <v>1</v>
      </c>
      <c r="AT6" s="252"/>
      <c r="AU6" s="252">
        <v>1</v>
      </c>
      <c r="AV6" s="252"/>
      <c r="AW6" s="252">
        <v>1</v>
      </c>
      <c r="AX6" s="252"/>
      <c r="AY6" s="252">
        <v>1</v>
      </c>
      <c r="AZ6" s="252"/>
      <c r="BA6" s="252">
        <v>1</v>
      </c>
      <c r="BB6" s="252"/>
      <c r="BC6" s="252">
        <v>1</v>
      </c>
      <c r="BD6" s="252"/>
      <c r="BE6" s="252">
        <v>1</v>
      </c>
      <c r="BF6" s="252"/>
      <c r="BG6" s="252">
        <v>1</v>
      </c>
      <c r="BH6" s="252"/>
      <c r="BI6" s="252">
        <v>1</v>
      </c>
      <c r="BJ6" s="252"/>
      <c r="BK6" s="252">
        <v>1</v>
      </c>
      <c r="BL6" s="252"/>
      <c r="BM6" s="252">
        <v>1</v>
      </c>
      <c r="BN6" s="252"/>
      <c r="BO6" s="252">
        <v>1</v>
      </c>
      <c r="BP6" s="252"/>
      <c r="BQ6" s="252">
        <v>1</v>
      </c>
      <c r="BR6" s="252"/>
      <c r="BS6" s="252">
        <v>1</v>
      </c>
      <c r="BT6" s="252"/>
      <c r="BU6" s="252">
        <v>1</v>
      </c>
      <c r="BV6" s="252"/>
      <c r="BW6" s="250">
        <v>4</v>
      </c>
      <c r="BX6" s="251"/>
      <c r="BZ6" s="91"/>
      <c r="CA6" s="91"/>
      <c r="CB6" s="91"/>
      <c r="CC6" s="91"/>
      <c r="CD6" s="103"/>
      <c r="CE6" s="103"/>
      <c r="CF6" s="257"/>
      <c r="CG6" s="134"/>
      <c r="CH6" s="159"/>
      <c r="CI6" s="159"/>
      <c r="CJ6" s="159"/>
      <c r="CK6" s="159"/>
      <c r="CL6" s="159"/>
      <c r="CM6" s="159"/>
      <c r="CN6" s="159"/>
      <c r="CO6" s="159"/>
      <c r="CP6" s="254">
        <f ca="1">DIY!CW15</f>
        <v>6</v>
      </c>
      <c r="CQ6" s="255"/>
      <c r="CR6" s="159"/>
      <c r="CS6" s="159"/>
      <c r="CT6" s="159"/>
      <c r="CU6" s="159"/>
      <c r="CV6" s="159"/>
      <c r="CW6" s="159"/>
      <c r="CX6" s="137"/>
    </row>
    <row r="7" spans="2:107" ht="14.1" customHeight="1">
      <c r="G7" s="215">
        <v>5</v>
      </c>
      <c r="H7" s="252">
        <v>1</v>
      </c>
      <c r="I7" s="252"/>
      <c r="J7" s="252">
        <v>1</v>
      </c>
      <c r="K7" s="252"/>
      <c r="L7" s="252">
        <v>1</v>
      </c>
      <c r="M7" s="252"/>
      <c r="N7" s="252">
        <v>1</v>
      </c>
      <c r="O7" s="252"/>
      <c r="P7" s="252">
        <v>1</v>
      </c>
      <c r="Q7" s="252"/>
      <c r="R7" s="252">
        <v>1</v>
      </c>
      <c r="S7" s="252"/>
      <c r="T7" s="252">
        <v>1</v>
      </c>
      <c r="U7" s="252"/>
      <c r="V7" s="252">
        <v>1</v>
      </c>
      <c r="W7" s="252"/>
      <c r="X7" s="252">
        <v>1</v>
      </c>
      <c r="Y7" s="252"/>
      <c r="Z7" s="252">
        <v>1</v>
      </c>
      <c r="AA7" s="252"/>
      <c r="AB7" s="252">
        <v>1</v>
      </c>
      <c r="AC7" s="252"/>
      <c r="AD7" s="252">
        <v>1</v>
      </c>
      <c r="AE7" s="252"/>
      <c r="AF7" s="252">
        <v>1</v>
      </c>
      <c r="AG7" s="252"/>
      <c r="AH7" s="252">
        <v>1</v>
      </c>
      <c r="AI7" s="252"/>
      <c r="AJ7" s="252">
        <v>1</v>
      </c>
      <c r="AK7" s="252"/>
      <c r="AL7" s="252">
        <v>1</v>
      </c>
      <c r="AM7" s="252"/>
      <c r="AN7" s="252">
        <v>1</v>
      </c>
      <c r="AO7" s="252"/>
      <c r="AP7" s="252">
        <v>1</v>
      </c>
      <c r="AQ7" s="252"/>
      <c r="AR7" s="252">
        <v>1</v>
      </c>
      <c r="AS7" s="252"/>
      <c r="AT7" s="252">
        <v>1</v>
      </c>
      <c r="AU7" s="252"/>
      <c r="AV7" s="252">
        <v>1</v>
      </c>
      <c r="AW7" s="252"/>
      <c r="AX7" s="252">
        <v>1</v>
      </c>
      <c r="AY7" s="252"/>
      <c r="AZ7" s="252">
        <v>1</v>
      </c>
      <c r="BA7" s="252"/>
      <c r="BB7" s="252">
        <v>1</v>
      </c>
      <c r="BC7" s="252"/>
      <c r="BD7" s="252">
        <v>1</v>
      </c>
      <c r="BE7" s="252"/>
      <c r="BF7" s="252">
        <v>1</v>
      </c>
      <c r="BG7" s="252"/>
      <c r="BH7" s="252">
        <v>1</v>
      </c>
      <c r="BI7" s="252"/>
      <c r="BJ7" s="252">
        <v>1</v>
      </c>
      <c r="BK7" s="252"/>
      <c r="BL7" s="252">
        <v>1</v>
      </c>
      <c r="BM7" s="252"/>
      <c r="BN7" s="252">
        <v>1</v>
      </c>
      <c r="BO7" s="252"/>
      <c r="BP7" s="252">
        <v>1</v>
      </c>
      <c r="BQ7" s="252"/>
      <c r="BR7" s="252">
        <v>1</v>
      </c>
      <c r="BS7" s="252"/>
      <c r="BT7" s="252">
        <v>1</v>
      </c>
      <c r="BU7" s="252"/>
      <c r="BV7" s="252">
        <v>1</v>
      </c>
      <c r="BW7" s="252"/>
      <c r="BX7" s="189">
        <v>5</v>
      </c>
      <c r="BZ7" s="91"/>
      <c r="CA7" s="173" t="s">
        <v>388</v>
      </c>
      <c r="CB7" s="115">
        <v>1</v>
      </c>
      <c r="CC7" s="91"/>
      <c r="CD7" s="190" t="s">
        <v>396</v>
      </c>
      <c r="CE7" s="103"/>
      <c r="CF7" s="257" t="str">
        <f ca="1">INDEX(Flavour!$G:$G,RANDBETWEEN(1,COUNTA(Flavour!$G:$G)),1)&amp;" || "&amp;INDEX(Encounters!$G:$G,RANDBETWEEN(1,COUNTA(Encounters!$G:$G)),1)</f>
        <v>A torch burns atop a cairn that sits on the banks of a small wooded island, barely twenty paces across || A toll of iron must be paid to the Sharpfin Lizardfolk that slither through the waters here. Their leader is surprisingly erudite</v>
      </c>
      <c r="CG7" s="134"/>
      <c r="CH7" s="159"/>
      <c r="CI7" s="159"/>
      <c r="CJ7" s="159"/>
      <c r="CK7" s="159"/>
      <c r="CL7" s="159"/>
      <c r="CM7" s="159"/>
      <c r="CN7" s="159"/>
      <c r="CO7" s="159"/>
      <c r="CP7" s="255"/>
      <c r="CQ7" s="255"/>
      <c r="CR7" s="159"/>
      <c r="CS7" s="159"/>
      <c r="CT7" s="159"/>
      <c r="CU7" s="159"/>
      <c r="CV7" s="159"/>
      <c r="CW7" s="159"/>
      <c r="CX7" s="137"/>
    </row>
    <row r="8" spans="2:107" ht="14.1" customHeight="1">
      <c r="G8" s="249">
        <v>6</v>
      </c>
      <c r="H8" s="249"/>
      <c r="I8" s="252">
        <v>1</v>
      </c>
      <c r="J8" s="252"/>
      <c r="K8" s="252">
        <v>1</v>
      </c>
      <c r="L8" s="252"/>
      <c r="M8" s="252">
        <v>1</v>
      </c>
      <c r="N8" s="252"/>
      <c r="O8" s="252">
        <v>1</v>
      </c>
      <c r="P8" s="252"/>
      <c r="Q8" s="252">
        <v>1</v>
      </c>
      <c r="R8" s="252"/>
      <c r="S8" s="252">
        <v>1</v>
      </c>
      <c r="T8" s="252"/>
      <c r="U8" s="252">
        <v>1</v>
      </c>
      <c r="V8" s="252"/>
      <c r="W8" s="252">
        <v>1</v>
      </c>
      <c r="X8" s="252"/>
      <c r="Y8" s="252">
        <v>1</v>
      </c>
      <c r="Z8" s="252"/>
      <c r="AA8" s="252">
        <v>1</v>
      </c>
      <c r="AB8" s="252"/>
      <c r="AC8" s="252">
        <v>1</v>
      </c>
      <c r="AD8" s="252"/>
      <c r="AE8" s="252">
        <v>1</v>
      </c>
      <c r="AF8" s="252"/>
      <c r="AG8" s="252">
        <v>1</v>
      </c>
      <c r="AH8" s="252"/>
      <c r="AI8" s="252">
        <v>1</v>
      </c>
      <c r="AJ8" s="252"/>
      <c r="AK8" s="252">
        <v>1</v>
      </c>
      <c r="AL8" s="252"/>
      <c r="AM8" s="252">
        <v>1</v>
      </c>
      <c r="AN8" s="252"/>
      <c r="AO8" s="252">
        <v>1</v>
      </c>
      <c r="AP8" s="252"/>
      <c r="AQ8" s="252">
        <v>1</v>
      </c>
      <c r="AR8" s="252"/>
      <c r="AS8" s="252">
        <v>1</v>
      </c>
      <c r="AT8" s="252"/>
      <c r="AU8" s="252">
        <v>1</v>
      </c>
      <c r="AV8" s="252"/>
      <c r="AW8" s="252">
        <v>1</v>
      </c>
      <c r="AX8" s="252"/>
      <c r="AY8" s="252">
        <v>1</v>
      </c>
      <c r="AZ8" s="252"/>
      <c r="BA8" s="252">
        <v>1</v>
      </c>
      <c r="BB8" s="252"/>
      <c r="BC8" s="252">
        <v>1</v>
      </c>
      <c r="BD8" s="252"/>
      <c r="BE8" s="252">
        <v>1</v>
      </c>
      <c r="BF8" s="252"/>
      <c r="BG8" s="252">
        <v>1</v>
      </c>
      <c r="BH8" s="252"/>
      <c r="BI8" s="252">
        <v>1</v>
      </c>
      <c r="BJ8" s="252"/>
      <c r="BK8" s="252">
        <v>1</v>
      </c>
      <c r="BL8" s="252"/>
      <c r="BM8" s="252">
        <v>1</v>
      </c>
      <c r="BN8" s="252"/>
      <c r="BO8" s="252">
        <v>1</v>
      </c>
      <c r="BP8" s="252"/>
      <c r="BQ8" s="252">
        <v>1</v>
      </c>
      <c r="BR8" s="252"/>
      <c r="BS8" s="252">
        <v>1</v>
      </c>
      <c r="BT8" s="252"/>
      <c r="BU8" s="252">
        <f>'Ex'' Crawler'!AO8</f>
        <v>0</v>
      </c>
      <c r="BV8" s="252"/>
      <c r="BW8" s="250">
        <v>6</v>
      </c>
      <c r="BX8" s="251"/>
      <c r="BZ8" s="91"/>
      <c r="CA8" s="91"/>
      <c r="CB8" s="103"/>
      <c r="CC8" s="91"/>
      <c r="CD8" s="190" t="s">
        <v>397</v>
      </c>
      <c r="CE8" s="103"/>
      <c r="CF8" s="257"/>
      <c r="CG8" s="134"/>
      <c r="CH8" s="159"/>
      <c r="CI8" s="254">
        <f ca="1">DIY!CW15</f>
        <v>6</v>
      </c>
      <c r="CJ8" s="255"/>
      <c r="CK8" s="159"/>
      <c r="CL8" s="159"/>
      <c r="CM8" s="254">
        <f ca="1">DIY!CW15</f>
        <v>6</v>
      </c>
      <c r="CN8" s="255"/>
      <c r="CO8" s="159"/>
      <c r="CP8" s="159"/>
      <c r="CQ8" s="159"/>
      <c r="CR8" s="159"/>
      <c r="CS8" s="159"/>
      <c r="CT8" s="254">
        <f ca="1">DIY!CW15</f>
        <v>6</v>
      </c>
      <c r="CU8" s="255"/>
      <c r="CV8" s="159"/>
      <c r="CW8" s="159"/>
      <c r="CX8" s="137"/>
      <c r="DB8" s="59"/>
      <c r="DC8" s="59"/>
    </row>
    <row r="9" spans="2:107" ht="14.1" customHeight="1">
      <c r="G9" s="215">
        <v>7</v>
      </c>
      <c r="H9" s="252">
        <v>1</v>
      </c>
      <c r="I9" s="252"/>
      <c r="J9" s="252">
        <v>1</v>
      </c>
      <c r="K9" s="252"/>
      <c r="L9" s="252">
        <v>1</v>
      </c>
      <c r="M9" s="252"/>
      <c r="N9" s="252">
        <v>1</v>
      </c>
      <c r="O9" s="252"/>
      <c r="P9" s="252">
        <v>1</v>
      </c>
      <c r="Q9" s="252"/>
      <c r="R9" s="252">
        <v>1</v>
      </c>
      <c r="S9" s="252"/>
      <c r="T9" s="252">
        <v>1</v>
      </c>
      <c r="U9" s="252"/>
      <c r="V9" s="252">
        <v>1</v>
      </c>
      <c r="W9" s="252"/>
      <c r="X9" s="252">
        <v>1</v>
      </c>
      <c r="Y9" s="252"/>
      <c r="Z9" s="252">
        <v>1</v>
      </c>
      <c r="AA9" s="252"/>
      <c r="AB9" s="252">
        <v>1</v>
      </c>
      <c r="AC9" s="252"/>
      <c r="AD9" s="252">
        <v>1</v>
      </c>
      <c r="AE9" s="252"/>
      <c r="AF9" s="252">
        <v>1</v>
      </c>
      <c r="AG9" s="252"/>
      <c r="AH9" s="252">
        <v>1</v>
      </c>
      <c r="AI9" s="252"/>
      <c r="AJ9" s="252">
        <v>1</v>
      </c>
      <c r="AK9" s="252"/>
      <c r="AL9" s="252">
        <v>1</v>
      </c>
      <c r="AM9" s="252"/>
      <c r="AN9" s="252">
        <v>1</v>
      </c>
      <c r="AO9" s="252"/>
      <c r="AP9" s="252">
        <v>1</v>
      </c>
      <c r="AQ9" s="252"/>
      <c r="AR9" s="252">
        <v>1</v>
      </c>
      <c r="AS9" s="252"/>
      <c r="AT9" s="252">
        <v>1</v>
      </c>
      <c r="AU9" s="252"/>
      <c r="AV9" s="252">
        <v>1</v>
      </c>
      <c r="AW9" s="252"/>
      <c r="AX9" s="252">
        <v>1</v>
      </c>
      <c r="AY9" s="252"/>
      <c r="AZ9" s="252">
        <v>1</v>
      </c>
      <c r="BA9" s="252"/>
      <c r="BB9" s="252">
        <v>1</v>
      </c>
      <c r="BC9" s="252"/>
      <c r="BD9" s="252">
        <v>1</v>
      </c>
      <c r="BE9" s="252"/>
      <c r="BF9" s="252">
        <v>1</v>
      </c>
      <c r="BG9" s="252"/>
      <c r="BH9" s="252">
        <v>1</v>
      </c>
      <c r="BI9" s="252"/>
      <c r="BJ9" s="252">
        <v>1</v>
      </c>
      <c r="BK9" s="252"/>
      <c r="BL9" s="252">
        <v>1</v>
      </c>
      <c r="BM9" s="252"/>
      <c r="BN9" s="252">
        <v>1</v>
      </c>
      <c r="BO9" s="252"/>
      <c r="BP9" s="252">
        <v>1</v>
      </c>
      <c r="BQ9" s="252"/>
      <c r="BR9" s="252">
        <v>1</v>
      </c>
      <c r="BS9" s="252"/>
      <c r="BT9" s="252">
        <v>1</v>
      </c>
      <c r="BU9" s="252"/>
      <c r="BV9" s="252">
        <v>1</v>
      </c>
      <c r="BW9" s="252"/>
      <c r="BX9" s="189">
        <v>7</v>
      </c>
      <c r="BZ9" s="91"/>
      <c r="CA9" s="91"/>
      <c r="CB9" s="91"/>
      <c r="CC9" s="91"/>
      <c r="CD9" s="190" t="s">
        <v>398</v>
      </c>
      <c r="CE9" s="103"/>
      <c r="CF9" s="257"/>
      <c r="CG9" s="134"/>
      <c r="CH9" s="159"/>
      <c r="CI9" s="255"/>
      <c r="CJ9" s="255"/>
      <c r="CK9" s="159"/>
      <c r="CL9" s="159"/>
      <c r="CM9" s="255"/>
      <c r="CN9" s="255"/>
      <c r="CO9" s="159"/>
      <c r="CP9" s="254">
        <f ca="1">DIY!CW15</f>
        <v>6</v>
      </c>
      <c r="CQ9" s="255"/>
      <c r="CR9" s="159"/>
      <c r="CS9" s="159"/>
      <c r="CT9" s="255"/>
      <c r="CU9" s="255"/>
      <c r="CV9" s="159"/>
      <c r="CW9" s="159"/>
      <c r="CX9" s="137"/>
      <c r="DB9" s="59"/>
      <c r="DC9" s="59"/>
    </row>
    <row r="10" spans="2:107" ht="14.1" customHeight="1">
      <c r="B10" s="190" t="s">
        <v>54</v>
      </c>
      <c r="G10" s="249">
        <v>8</v>
      </c>
      <c r="H10" s="249"/>
      <c r="I10" s="252">
        <v>1</v>
      </c>
      <c r="J10" s="252"/>
      <c r="K10" s="252">
        <v>1</v>
      </c>
      <c r="L10" s="252"/>
      <c r="M10" s="252">
        <v>1</v>
      </c>
      <c r="N10" s="252"/>
      <c r="O10" s="252">
        <v>1</v>
      </c>
      <c r="P10" s="252"/>
      <c r="Q10" s="252">
        <v>1</v>
      </c>
      <c r="R10" s="252"/>
      <c r="S10" s="252">
        <v>1</v>
      </c>
      <c r="T10" s="252"/>
      <c r="U10" s="252">
        <v>1</v>
      </c>
      <c r="V10" s="252"/>
      <c r="W10" s="252">
        <v>1</v>
      </c>
      <c r="X10" s="252"/>
      <c r="Y10" s="252">
        <v>1</v>
      </c>
      <c r="Z10" s="252"/>
      <c r="AA10" s="252">
        <v>1</v>
      </c>
      <c r="AB10" s="252"/>
      <c r="AC10" s="252">
        <v>1</v>
      </c>
      <c r="AD10" s="252"/>
      <c r="AE10" s="252">
        <v>1</v>
      </c>
      <c r="AF10" s="252"/>
      <c r="AG10" s="252">
        <v>1</v>
      </c>
      <c r="AH10" s="252"/>
      <c r="AI10" s="252">
        <v>1</v>
      </c>
      <c r="AJ10" s="252"/>
      <c r="AK10" s="252">
        <v>1</v>
      </c>
      <c r="AL10" s="252"/>
      <c r="AM10" s="252">
        <v>1</v>
      </c>
      <c r="AN10" s="252"/>
      <c r="AO10" s="252">
        <v>1</v>
      </c>
      <c r="AP10" s="252"/>
      <c r="AQ10" s="252">
        <v>1</v>
      </c>
      <c r="AR10" s="252"/>
      <c r="AS10" s="252">
        <v>1</v>
      </c>
      <c r="AT10" s="252"/>
      <c r="AU10" s="252">
        <v>1</v>
      </c>
      <c r="AV10" s="252"/>
      <c r="AW10" s="252">
        <v>1</v>
      </c>
      <c r="AX10" s="252"/>
      <c r="AY10" s="252">
        <v>1</v>
      </c>
      <c r="AZ10" s="252"/>
      <c r="BA10" s="252">
        <v>1</v>
      </c>
      <c r="BB10" s="252"/>
      <c r="BC10" s="252">
        <v>1</v>
      </c>
      <c r="BD10" s="252"/>
      <c r="BE10" s="252">
        <v>1</v>
      </c>
      <c r="BF10" s="252"/>
      <c r="BG10" s="252">
        <v>1</v>
      </c>
      <c r="BH10" s="252"/>
      <c r="BI10" s="252">
        <v>1</v>
      </c>
      <c r="BJ10" s="252"/>
      <c r="BK10" s="252">
        <v>1</v>
      </c>
      <c r="BL10" s="252"/>
      <c r="BM10" s="252">
        <v>1</v>
      </c>
      <c r="BN10" s="252"/>
      <c r="BO10" s="252">
        <v>1</v>
      </c>
      <c r="BP10" s="252"/>
      <c r="BQ10" s="252">
        <v>1</v>
      </c>
      <c r="BR10" s="252"/>
      <c r="BS10" s="252">
        <v>1</v>
      </c>
      <c r="BT10" s="252"/>
      <c r="BU10" s="252">
        <v>1</v>
      </c>
      <c r="BV10" s="252"/>
      <c r="BW10" s="250">
        <v>8</v>
      </c>
      <c r="BX10" s="251"/>
      <c r="BZ10" s="91"/>
      <c r="CA10" s="91"/>
      <c r="CB10" s="91"/>
      <c r="CC10" s="91"/>
      <c r="CD10" s="190"/>
      <c r="CE10" s="103"/>
      <c r="CF10" s="257"/>
      <c r="CG10" s="134"/>
      <c r="CH10" s="159"/>
      <c r="CI10" s="159"/>
      <c r="CJ10" s="159"/>
      <c r="CK10" s="159"/>
      <c r="CL10" s="159"/>
      <c r="CM10" s="159"/>
      <c r="CN10" s="159"/>
      <c r="CO10" s="159"/>
      <c r="CP10" s="255"/>
      <c r="CQ10" s="255"/>
      <c r="CR10" s="159"/>
      <c r="CS10" s="159"/>
      <c r="CT10" s="159"/>
      <c r="CU10" s="159"/>
      <c r="CV10" s="159"/>
      <c r="CW10" s="159"/>
      <c r="CX10" s="137"/>
    </row>
    <row r="11" spans="2:107" ht="14.1" customHeight="1">
      <c r="G11" s="215">
        <v>9</v>
      </c>
      <c r="H11" s="252">
        <v>1</v>
      </c>
      <c r="I11" s="252"/>
      <c r="J11" s="252">
        <v>1</v>
      </c>
      <c r="K11" s="252"/>
      <c r="L11" s="252">
        <v>1</v>
      </c>
      <c r="M11" s="252"/>
      <c r="N11" s="252">
        <v>1</v>
      </c>
      <c r="O11" s="252"/>
      <c r="P11" s="252">
        <v>1</v>
      </c>
      <c r="Q11" s="252"/>
      <c r="R11" s="252">
        <v>1</v>
      </c>
      <c r="S11" s="252"/>
      <c r="T11" s="252">
        <v>1</v>
      </c>
      <c r="U11" s="252"/>
      <c r="V11" s="252">
        <v>1</v>
      </c>
      <c r="W11" s="252"/>
      <c r="X11" s="252">
        <v>1</v>
      </c>
      <c r="Y11" s="252"/>
      <c r="Z11" s="252">
        <v>1</v>
      </c>
      <c r="AA11" s="252"/>
      <c r="AB11" s="252">
        <v>1</v>
      </c>
      <c r="AC11" s="252"/>
      <c r="AD11" s="252">
        <v>1</v>
      </c>
      <c r="AE11" s="252"/>
      <c r="AF11" s="252">
        <v>1</v>
      </c>
      <c r="AG11" s="252"/>
      <c r="AH11" s="252">
        <v>1</v>
      </c>
      <c r="AI11" s="252"/>
      <c r="AJ11" s="252">
        <v>1</v>
      </c>
      <c r="AK11" s="252"/>
      <c r="AL11" s="252">
        <v>1</v>
      </c>
      <c r="AM11" s="252"/>
      <c r="AN11" s="252">
        <v>1</v>
      </c>
      <c r="AO11" s="252"/>
      <c r="AP11" s="252">
        <v>1</v>
      </c>
      <c r="AQ11" s="252"/>
      <c r="AR11" s="252">
        <v>1</v>
      </c>
      <c r="AS11" s="252"/>
      <c r="AT11" s="252">
        <v>1</v>
      </c>
      <c r="AU11" s="252"/>
      <c r="AV11" s="252">
        <v>1</v>
      </c>
      <c r="AW11" s="252"/>
      <c r="AX11" s="252">
        <v>1</v>
      </c>
      <c r="AY11" s="252"/>
      <c r="AZ11" s="252">
        <v>1</v>
      </c>
      <c r="BA11" s="252"/>
      <c r="BB11" s="252">
        <v>1</v>
      </c>
      <c r="BC11" s="252"/>
      <c r="BD11" s="252">
        <v>1</v>
      </c>
      <c r="BE11" s="252"/>
      <c r="BF11" s="252">
        <v>1</v>
      </c>
      <c r="BG11" s="252"/>
      <c r="BH11" s="252">
        <v>1</v>
      </c>
      <c r="BI11" s="252"/>
      <c r="BJ11" s="252">
        <v>1</v>
      </c>
      <c r="BK11" s="252"/>
      <c r="BL11" s="252">
        <v>1</v>
      </c>
      <c r="BM11" s="252"/>
      <c r="BN11" s="252">
        <v>1</v>
      </c>
      <c r="BO11" s="252"/>
      <c r="BP11" s="252">
        <v>1</v>
      </c>
      <c r="BQ11" s="252"/>
      <c r="BR11" s="252">
        <v>1</v>
      </c>
      <c r="BS11" s="252"/>
      <c r="BT11" s="252">
        <v>1</v>
      </c>
      <c r="BU11" s="252"/>
      <c r="BV11" s="252">
        <v>1</v>
      </c>
      <c r="BW11" s="252"/>
      <c r="BX11" s="189">
        <v>9</v>
      </c>
      <c r="BZ11" s="91"/>
      <c r="CA11" s="173" t="s">
        <v>35</v>
      </c>
      <c r="CB11" s="115">
        <v>2</v>
      </c>
      <c r="CC11" s="91"/>
      <c r="CD11" s="103" t="s">
        <v>1</v>
      </c>
      <c r="CE11" s="103"/>
      <c r="CF11" s="257" t="str">
        <f ca="1">INDEX(Flavour!$J:$J,RANDBETWEEN(1,COUNTA(Flavour!$J:$J)),1)&amp;" || "&amp;INDEX(Encounters!$J:$J,RANDBETWEEN(1,COUNTA(Encounters!$J:$J)),1)</f>
        <v>Numerous intriguing carnivorous plants gape hungrily at the sky here || Three young children are gathering herbs and mosses in woven baskets</v>
      </c>
      <c r="CG11" s="134"/>
      <c r="CH11" s="159"/>
      <c r="CI11" s="159"/>
      <c r="CJ11" s="159"/>
      <c r="CK11" s="159"/>
      <c r="CL11" s="159"/>
      <c r="CM11" s="159"/>
      <c r="CN11" s="159"/>
      <c r="CO11" s="159"/>
      <c r="CP11" s="159"/>
      <c r="CQ11" s="159"/>
      <c r="CR11" s="159"/>
      <c r="CS11" s="159"/>
      <c r="CT11" s="159"/>
      <c r="CU11" s="159"/>
      <c r="CV11" s="159"/>
      <c r="CW11" s="159"/>
      <c r="CX11" s="137"/>
    </row>
    <row r="12" spans="2:107" ht="14.1" customHeight="1">
      <c r="G12" s="249">
        <v>10</v>
      </c>
      <c r="H12" s="249"/>
      <c r="I12" s="252">
        <v>1</v>
      </c>
      <c r="J12" s="252"/>
      <c r="K12" s="252">
        <v>1</v>
      </c>
      <c r="L12" s="252"/>
      <c r="M12" s="252">
        <v>1</v>
      </c>
      <c r="N12" s="252"/>
      <c r="O12" s="252">
        <v>1</v>
      </c>
      <c r="P12" s="252"/>
      <c r="Q12" s="252">
        <v>1</v>
      </c>
      <c r="R12" s="252"/>
      <c r="S12" s="252">
        <v>1</v>
      </c>
      <c r="T12" s="252"/>
      <c r="U12" s="252">
        <v>1</v>
      </c>
      <c r="V12" s="252"/>
      <c r="W12" s="252">
        <v>1</v>
      </c>
      <c r="X12" s="252"/>
      <c r="Y12" s="252">
        <v>1</v>
      </c>
      <c r="Z12" s="252"/>
      <c r="AA12" s="252">
        <v>1</v>
      </c>
      <c r="AB12" s="252"/>
      <c r="AC12" s="252">
        <v>1</v>
      </c>
      <c r="AD12" s="252"/>
      <c r="AE12" s="252">
        <v>1</v>
      </c>
      <c r="AF12" s="252"/>
      <c r="AG12" s="252">
        <v>1</v>
      </c>
      <c r="AH12" s="252"/>
      <c r="AI12" s="252">
        <v>1</v>
      </c>
      <c r="AJ12" s="252"/>
      <c r="AK12" s="252">
        <v>1</v>
      </c>
      <c r="AL12" s="252"/>
      <c r="AM12" s="252">
        <v>1</v>
      </c>
      <c r="AN12" s="252"/>
      <c r="AO12" s="252">
        <v>1</v>
      </c>
      <c r="AP12" s="252"/>
      <c r="AQ12" s="252">
        <v>1</v>
      </c>
      <c r="AR12" s="252"/>
      <c r="AS12" s="252">
        <v>1</v>
      </c>
      <c r="AT12" s="252"/>
      <c r="AU12" s="252">
        <v>1</v>
      </c>
      <c r="AV12" s="252"/>
      <c r="AW12" s="252">
        <v>1</v>
      </c>
      <c r="AX12" s="252"/>
      <c r="AY12" s="252">
        <v>1</v>
      </c>
      <c r="AZ12" s="252"/>
      <c r="BA12" s="252">
        <v>1</v>
      </c>
      <c r="BB12" s="252"/>
      <c r="BC12" s="252">
        <v>1</v>
      </c>
      <c r="BD12" s="252"/>
      <c r="BE12" s="252">
        <v>1</v>
      </c>
      <c r="BF12" s="252"/>
      <c r="BG12" s="252">
        <v>1</v>
      </c>
      <c r="BH12" s="252"/>
      <c r="BI12" s="252">
        <v>1</v>
      </c>
      <c r="BJ12" s="252"/>
      <c r="BK12" s="252">
        <v>1</v>
      </c>
      <c r="BL12" s="252"/>
      <c r="BM12" s="252">
        <v>1</v>
      </c>
      <c r="BN12" s="252"/>
      <c r="BO12" s="252">
        <v>1</v>
      </c>
      <c r="BP12" s="252"/>
      <c r="BQ12" s="252">
        <v>1</v>
      </c>
      <c r="BR12" s="252"/>
      <c r="BS12" s="252">
        <v>1</v>
      </c>
      <c r="BT12" s="252"/>
      <c r="BU12" s="252">
        <v>1</v>
      </c>
      <c r="BV12" s="252"/>
      <c r="BW12" s="250">
        <v>10</v>
      </c>
      <c r="BX12" s="251"/>
      <c r="BZ12" s="91"/>
      <c r="CA12" s="91"/>
      <c r="CB12" s="103"/>
      <c r="CC12" s="91"/>
      <c r="CD12" s="103"/>
      <c r="CE12" s="103"/>
      <c r="CF12" s="257"/>
      <c r="CG12" s="134"/>
      <c r="CH12" s="159"/>
      <c r="CI12" s="159"/>
      <c r="CJ12" s="159"/>
      <c r="CK12" s="159"/>
      <c r="CL12" s="254">
        <f ca="1">DIY!CW15</f>
        <v>6</v>
      </c>
      <c r="CM12" s="255"/>
      <c r="CN12" s="159"/>
      <c r="CO12" s="159"/>
      <c r="CP12" s="159"/>
      <c r="CQ12" s="159"/>
      <c r="CR12" s="254">
        <f ca="1">DIY!CW15</f>
        <v>6</v>
      </c>
      <c r="CS12" s="255"/>
      <c r="CT12" s="159"/>
      <c r="CU12" s="159"/>
      <c r="CV12" s="134" t="s">
        <v>40</v>
      </c>
      <c r="CW12" s="159"/>
      <c r="CX12" s="137"/>
    </row>
    <row r="13" spans="2:107" ht="14.1" customHeight="1">
      <c r="G13" s="215">
        <v>11</v>
      </c>
      <c r="H13" s="252">
        <v>1</v>
      </c>
      <c r="I13" s="252"/>
      <c r="J13" s="252">
        <v>1</v>
      </c>
      <c r="K13" s="252"/>
      <c r="L13" s="252">
        <v>1</v>
      </c>
      <c r="M13" s="252"/>
      <c r="N13" s="252">
        <v>1</v>
      </c>
      <c r="O13" s="252"/>
      <c r="P13" s="252">
        <v>1</v>
      </c>
      <c r="Q13" s="252"/>
      <c r="R13" s="252">
        <v>1</v>
      </c>
      <c r="S13" s="252"/>
      <c r="T13" s="252">
        <v>1</v>
      </c>
      <c r="U13" s="252"/>
      <c r="V13" s="252">
        <v>1</v>
      </c>
      <c r="W13" s="252"/>
      <c r="X13" s="252">
        <v>1</v>
      </c>
      <c r="Y13" s="252"/>
      <c r="Z13" s="252">
        <v>1</v>
      </c>
      <c r="AA13" s="252"/>
      <c r="AB13" s="252">
        <v>1</v>
      </c>
      <c r="AC13" s="252"/>
      <c r="AD13" s="252">
        <v>1</v>
      </c>
      <c r="AE13" s="252"/>
      <c r="AF13" s="252">
        <v>1</v>
      </c>
      <c r="AG13" s="252"/>
      <c r="AH13" s="252">
        <v>1</v>
      </c>
      <c r="AI13" s="252"/>
      <c r="AJ13" s="252">
        <v>1</v>
      </c>
      <c r="AK13" s="252"/>
      <c r="AL13" s="252">
        <v>1</v>
      </c>
      <c r="AM13" s="252"/>
      <c r="AN13" s="252">
        <v>1</v>
      </c>
      <c r="AO13" s="252"/>
      <c r="AP13" s="252">
        <v>1</v>
      </c>
      <c r="AQ13" s="252"/>
      <c r="AR13" s="252">
        <v>1</v>
      </c>
      <c r="AS13" s="252"/>
      <c r="AT13" s="252">
        <v>1</v>
      </c>
      <c r="AU13" s="252"/>
      <c r="AV13" s="252">
        <v>1</v>
      </c>
      <c r="AW13" s="252"/>
      <c r="AX13" s="252">
        <v>1</v>
      </c>
      <c r="AY13" s="252"/>
      <c r="AZ13" s="252">
        <v>1</v>
      </c>
      <c r="BA13" s="252"/>
      <c r="BB13" s="252">
        <v>1</v>
      </c>
      <c r="BC13" s="252"/>
      <c r="BD13" s="252">
        <v>1</v>
      </c>
      <c r="BE13" s="252"/>
      <c r="BF13" s="252">
        <v>1</v>
      </c>
      <c r="BG13" s="252"/>
      <c r="BH13" s="252">
        <v>1</v>
      </c>
      <c r="BI13" s="252"/>
      <c r="BJ13" s="252">
        <v>1</v>
      </c>
      <c r="BK13" s="252"/>
      <c r="BL13" s="252">
        <v>1</v>
      </c>
      <c r="BM13" s="252"/>
      <c r="BN13" s="252">
        <v>1</v>
      </c>
      <c r="BO13" s="252"/>
      <c r="BP13" s="252">
        <v>1</v>
      </c>
      <c r="BQ13" s="252"/>
      <c r="BR13" s="252">
        <v>1</v>
      </c>
      <c r="BS13" s="252"/>
      <c r="BT13" s="252">
        <v>1</v>
      </c>
      <c r="BU13" s="252"/>
      <c r="BV13" s="252">
        <v>1</v>
      </c>
      <c r="BW13" s="252"/>
      <c r="BX13" s="189">
        <v>11</v>
      </c>
      <c r="BZ13" s="91"/>
      <c r="CA13" s="91"/>
      <c r="CB13" s="91"/>
      <c r="CC13" s="91"/>
      <c r="CD13" s="103"/>
      <c r="CE13" s="103"/>
      <c r="CF13" s="257"/>
      <c r="CG13" s="134"/>
      <c r="CH13" s="159"/>
      <c r="CI13" s="159"/>
      <c r="CJ13" s="159"/>
      <c r="CK13" s="159"/>
      <c r="CL13" s="255"/>
      <c r="CM13" s="255"/>
      <c r="CN13" s="159"/>
      <c r="CO13" s="159"/>
      <c r="CP13" s="159"/>
      <c r="CQ13" s="159"/>
      <c r="CR13" s="255"/>
      <c r="CS13" s="255"/>
      <c r="CT13" s="159"/>
      <c r="CU13" s="159"/>
      <c r="CV13" s="134" t="s">
        <v>38</v>
      </c>
      <c r="CW13" s="134">
        <f ca="1">(RANDBETWEEN(1,5))</f>
        <v>2</v>
      </c>
      <c r="CX13" s="137"/>
    </row>
    <row r="14" spans="2:107" ht="14.1" customHeight="1">
      <c r="G14" s="249">
        <v>12</v>
      </c>
      <c r="H14" s="249"/>
      <c r="I14" s="252">
        <v>1</v>
      </c>
      <c r="J14" s="252"/>
      <c r="K14" s="252">
        <v>1</v>
      </c>
      <c r="L14" s="252"/>
      <c r="M14" s="252">
        <v>1</v>
      </c>
      <c r="N14" s="252"/>
      <c r="O14" s="252">
        <v>1</v>
      </c>
      <c r="P14" s="252"/>
      <c r="Q14" s="252">
        <v>1</v>
      </c>
      <c r="R14" s="252"/>
      <c r="S14" s="252">
        <v>1</v>
      </c>
      <c r="T14" s="252"/>
      <c r="U14" s="252">
        <v>1</v>
      </c>
      <c r="V14" s="252"/>
      <c r="W14" s="252">
        <v>1</v>
      </c>
      <c r="X14" s="252"/>
      <c r="Y14" s="252">
        <v>1</v>
      </c>
      <c r="Z14" s="252"/>
      <c r="AA14" s="252">
        <v>1</v>
      </c>
      <c r="AB14" s="252"/>
      <c r="AC14" s="252">
        <v>1</v>
      </c>
      <c r="AD14" s="252"/>
      <c r="AE14" s="252">
        <v>1</v>
      </c>
      <c r="AF14" s="252"/>
      <c r="AG14" s="252">
        <v>1</v>
      </c>
      <c r="AH14" s="252"/>
      <c r="AI14" s="252">
        <v>1</v>
      </c>
      <c r="AJ14" s="252"/>
      <c r="AK14" s="252">
        <v>1</v>
      </c>
      <c r="AL14" s="252"/>
      <c r="AM14" s="252">
        <v>1</v>
      </c>
      <c r="AN14" s="252"/>
      <c r="AO14" s="252">
        <v>1</v>
      </c>
      <c r="AP14" s="252"/>
      <c r="AQ14" s="252">
        <v>1</v>
      </c>
      <c r="AR14" s="252"/>
      <c r="AS14" s="252">
        <v>1</v>
      </c>
      <c r="AT14" s="252"/>
      <c r="AU14" s="252">
        <v>1</v>
      </c>
      <c r="AV14" s="252"/>
      <c r="AW14" s="252">
        <v>1</v>
      </c>
      <c r="AX14" s="252"/>
      <c r="AY14" s="252">
        <v>1</v>
      </c>
      <c r="AZ14" s="252"/>
      <c r="BA14" s="252">
        <v>1</v>
      </c>
      <c r="BB14" s="252"/>
      <c r="BC14" s="252">
        <v>1</v>
      </c>
      <c r="BD14" s="252"/>
      <c r="BE14" s="252">
        <v>1</v>
      </c>
      <c r="BF14" s="252"/>
      <c r="BG14" s="252">
        <v>1</v>
      </c>
      <c r="BH14" s="252"/>
      <c r="BI14" s="252">
        <v>1</v>
      </c>
      <c r="BJ14" s="252"/>
      <c r="BK14" s="252">
        <v>1</v>
      </c>
      <c r="BL14" s="252"/>
      <c r="BM14" s="252">
        <v>1</v>
      </c>
      <c r="BN14" s="252"/>
      <c r="BO14" s="252">
        <v>1</v>
      </c>
      <c r="BP14" s="252"/>
      <c r="BQ14" s="252">
        <v>1</v>
      </c>
      <c r="BR14" s="252"/>
      <c r="BS14" s="252">
        <v>1</v>
      </c>
      <c r="BT14" s="252"/>
      <c r="BU14" s="252">
        <v>1</v>
      </c>
      <c r="BV14" s="252"/>
      <c r="BW14" s="250">
        <v>12</v>
      </c>
      <c r="BX14" s="251"/>
      <c r="BZ14" s="91"/>
      <c r="CA14" s="91"/>
      <c r="CB14" s="91"/>
      <c r="CC14" s="91"/>
      <c r="CD14" s="103"/>
      <c r="CE14" s="103"/>
      <c r="CF14" s="257"/>
      <c r="CG14" s="134"/>
      <c r="CH14" s="159"/>
      <c r="CI14" s="159"/>
      <c r="CJ14" s="159"/>
      <c r="CK14" s="159"/>
      <c r="CL14" s="159"/>
      <c r="CM14" s="159"/>
      <c r="CN14" s="159"/>
      <c r="CO14" s="159"/>
      <c r="CP14" s="159"/>
      <c r="CQ14" s="159"/>
      <c r="CR14" s="159"/>
      <c r="CS14" s="159"/>
      <c r="CT14" s="159"/>
      <c r="CU14" s="159"/>
      <c r="CV14" s="134" t="s">
        <v>38</v>
      </c>
      <c r="CW14" s="134">
        <f ca="1">(RANDBETWEEN(1,5))</f>
        <v>4</v>
      </c>
      <c r="CX14" s="137"/>
    </row>
    <row r="15" spans="2:107" ht="14.1" customHeight="1">
      <c r="B15" s="190" t="s">
        <v>52</v>
      </c>
      <c r="G15" s="215">
        <v>13</v>
      </c>
      <c r="H15" s="252">
        <v>1</v>
      </c>
      <c r="I15" s="252"/>
      <c r="J15" s="252">
        <v>1</v>
      </c>
      <c r="K15" s="252"/>
      <c r="L15" s="252">
        <v>1</v>
      </c>
      <c r="M15" s="252"/>
      <c r="N15" s="252">
        <v>1</v>
      </c>
      <c r="O15" s="252"/>
      <c r="P15" s="252">
        <v>1</v>
      </c>
      <c r="Q15" s="252"/>
      <c r="R15" s="252">
        <v>1</v>
      </c>
      <c r="S15" s="252"/>
      <c r="T15" s="252">
        <v>1</v>
      </c>
      <c r="U15" s="252"/>
      <c r="V15" s="252">
        <v>1</v>
      </c>
      <c r="W15" s="252"/>
      <c r="X15" s="252">
        <v>1</v>
      </c>
      <c r="Y15" s="252"/>
      <c r="Z15" s="252">
        <v>1</v>
      </c>
      <c r="AA15" s="252"/>
      <c r="AB15" s="252">
        <v>1</v>
      </c>
      <c r="AC15" s="252"/>
      <c r="AD15" s="252">
        <v>1</v>
      </c>
      <c r="AE15" s="252"/>
      <c r="AF15" s="252">
        <v>1</v>
      </c>
      <c r="AG15" s="252"/>
      <c r="AH15" s="252">
        <v>1</v>
      </c>
      <c r="AI15" s="252"/>
      <c r="AJ15" s="252">
        <v>1</v>
      </c>
      <c r="AK15" s="252"/>
      <c r="AL15" s="252">
        <v>1</v>
      </c>
      <c r="AM15" s="252"/>
      <c r="AN15" s="252">
        <v>1</v>
      </c>
      <c r="AO15" s="252"/>
      <c r="AP15" s="252">
        <v>1</v>
      </c>
      <c r="AQ15" s="252"/>
      <c r="AR15" s="252">
        <v>1</v>
      </c>
      <c r="AS15" s="252"/>
      <c r="AT15" s="252">
        <v>1</v>
      </c>
      <c r="AU15" s="252"/>
      <c r="AV15" s="252">
        <v>1</v>
      </c>
      <c r="AW15" s="252"/>
      <c r="AX15" s="252">
        <v>1</v>
      </c>
      <c r="AY15" s="252"/>
      <c r="AZ15" s="252">
        <v>1</v>
      </c>
      <c r="BA15" s="252"/>
      <c r="BB15" s="252">
        <v>1</v>
      </c>
      <c r="BC15" s="252"/>
      <c r="BD15" s="252">
        <v>1</v>
      </c>
      <c r="BE15" s="252"/>
      <c r="BF15" s="252">
        <v>1</v>
      </c>
      <c r="BG15" s="252"/>
      <c r="BH15" s="252">
        <v>1</v>
      </c>
      <c r="BI15" s="252"/>
      <c r="BJ15" s="252">
        <v>1</v>
      </c>
      <c r="BK15" s="252"/>
      <c r="BL15" s="252">
        <v>1</v>
      </c>
      <c r="BM15" s="252"/>
      <c r="BN15" s="252">
        <v>1</v>
      </c>
      <c r="BO15" s="252"/>
      <c r="BP15" s="252">
        <v>1</v>
      </c>
      <c r="BQ15" s="252"/>
      <c r="BR15" s="252">
        <v>1</v>
      </c>
      <c r="BS15" s="252"/>
      <c r="BT15" s="252">
        <v>1</v>
      </c>
      <c r="BU15" s="252"/>
      <c r="BV15" s="252">
        <v>1</v>
      </c>
      <c r="BW15" s="252"/>
      <c r="BX15" s="189">
        <v>13</v>
      </c>
      <c r="BZ15" s="91"/>
      <c r="CA15" s="173" t="s">
        <v>12</v>
      </c>
      <c r="CB15" s="115">
        <v>2</v>
      </c>
      <c r="CC15" s="91"/>
      <c r="CD15" s="103" t="s">
        <v>389</v>
      </c>
      <c r="CE15" s="103"/>
      <c r="CF15" s="257" t="str">
        <f ca="1">INDEX(Flavour!$M:$M,RANDBETWEEN(1,COUNTA(Flavour!$M:$M)),1)&amp;" || "&amp;INDEX(Encounters!$M:$M,RANDBETWEEN(1,COUNTA(Encounters!$M:$M)),1)</f>
        <v>The burnt ruins of what might have once been a roadside inn still smolder here || This farmer desperately needs help with the harvest, can't pay much but his hayloft looks inviting with the coming storm</v>
      </c>
      <c r="CG15" s="134"/>
      <c r="CH15" s="159"/>
      <c r="CI15" s="159"/>
      <c r="CJ15" s="159"/>
      <c r="CK15" s="159"/>
      <c r="CL15" s="159"/>
      <c r="CM15" s="159"/>
      <c r="CN15" s="159"/>
      <c r="CO15" s="159"/>
      <c r="CP15" s="159"/>
      <c r="CQ15" s="159"/>
      <c r="CR15" s="159"/>
      <c r="CS15" s="159"/>
      <c r="CT15" s="159"/>
      <c r="CU15" s="159"/>
      <c r="CV15" s="134" t="s">
        <v>39</v>
      </c>
      <c r="CW15" s="134">
        <f ca="1">SUM(DIY!CW13+DIY!CW14)</f>
        <v>6</v>
      </c>
      <c r="CX15" s="137"/>
    </row>
    <row r="16" spans="2:107" ht="14.1" customHeight="1">
      <c r="G16" s="249">
        <v>14</v>
      </c>
      <c r="H16" s="249"/>
      <c r="I16" s="252">
        <v>1</v>
      </c>
      <c r="J16" s="252"/>
      <c r="K16" s="252">
        <v>1</v>
      </c>
      <c r="L16" s="252"/>
      <c r="M16" s="252">
        <v>1</v>
      </c>
      <c r="N16" s="252"/>
      <c r="O16" s="252">
        <v>1</v>
      </c>
      <c r="P16" s="252"/>
      <c r="Q16" s="252">
        <v>1</v>
      </c>
      <c r="R16" s="252"/>
      <c r="S16" s="252">
        <v>1</v>
      </c>
      <c r="T16" s="252"/>
      <c r="U16" s="252">
        <v>1</v>
      </c>
      <c r="V16" s="252"/>
      <c r="W16" s="252">
        <v>1</v>
      </c>
      <c r="X16" s="252"/>
      <c r="Y16" s="252">
        <v>1</v>
      </c>
      <c r="Z16" s="252"/>
      <c r="AA16" s="252">
        <v>1</v>
      </c>
      <c r="AB16" s="252"/>
      <c r="AC16" s="252">
        <v>1</v>
      </c>
      <c r="AD16" s="252"/>
      <c r="AE16" s="252">
        <v>1</v>
      </c>
      <c r="AF16" s="252"/>
      <c r="AG16" s="252">
        <v>1</v>
      </c>
      <c r="AH16" s="252"/>
      <c r="AI16" s="252">
        <v>1</v>
      </c>
      <c r="AJ16" s="252"/>
      <c r="AK16" s="252">
        <v>1</v>
      </c>
      <c r="AL16" s="252"/>
      <c r="AM16" s="252" t="s">
        <v>41</v>
      </c>
      <c r="AN16" s="252"/>
      <c r="AO16" s="252">
        <v>1</v>
      </c>
      <c r="AP16" s="252"/>
      <c r="AQ16" s="252">
        <v>1</v>
      </c>
      <c r="AR16" s="252"/>
      <c r="AS16" s="252">
        <v>1</v>
      </c>
      <c r="AT16" s="252"/>
      <c r="AU16" s="252" t="s">
        <v>41</v>
      </c>
      <c r="AV16" s="252"/>
      <c r="AW16" s="252">
        <v>1</v>
      </c>
      <c r="AX16" s="252"/>
      <c r="AY16" s="252">
        <v>1</v>
      </c>
      <c r="AZ16" s="252"/>
      <c r="BA16" s="252">
        <v>1</v>
      </c>
      <c r="BB16" s="252"/>
      <c r="BC16" s="252">
        <v>1</v>
      </c>
      <c r="BD16" s="252"/>
      <c r="BE16" s="252">
        <v>1</v>
      </c>
      <c r="BF16" s="252"/>
      <c r="BG16" s="252">
        <v>1</v>
      </c>
      <c r="BH16" s="252"/>
      <c r="BI16" s="252">
        <v>1</v>
      </c>
      <c r="BJ16" s="252"/>
      <c r="BK16" s="252">
        <v>1</v>
      </c>
      <c r="BL16" s="252"/>
      <c r="BM16" s="252">
        <v>1</v>
      </c>
      <c r="BN16" s="252"/>
      <c r="BO16" s="252">
        <v>1</v>
      </c>
      <c r="BP16" s="252"/>
      <c r="BQ16" s="252">
        <v>1</v>
      </c>
      <c r="BR16" s="252"/>
      <c r="BS16" s="252">
        <v>1</v>
      </c>
      <c r="BT16" s="252"/>
      <c r="BU16" s="252">
        <v>1</v>
      </c>
      <c r="BV16" s="252"/>
      <c r="BW16" s="250">
        <v>14</v>
      </c>
      <c r="BX16" s="251"/>
      <c r="BZ16" s="91"/>
      <c r="CA16" s="91"/>
      <c r="CB16" s="103"/>
      <c r="CC16" s="91"/>
      <c r="CD16" s="103"/>
      <c r="CE16" s="103"/>
      <c r="CF16" s="257"/>
      <c r="CG16" s="134"/>
      <c r="CH16" s="159"/>
      <c r="CI16" s="159"/>
      <c r="CJ16" s="159"/>
      <c r="CK16" s="159"/>
      <c r="CL16" s="159"/>
      <c r="CM16" s="159"/>
      <c r="CN16" s="159"/>
      <c r="CO16" s="159"/>
      <c r="CP16" s="159"/>
      <c r="CQ16" s="159"/>
      <c r="CR16" s="159"/>
      <c r="CS16" s="159"/>
      <c r="CT16" s="159"/>
      <c r="CU16" s="159"/>
      <c r="CV16" s="159"/>
      <c r="CW16" s="159"/>
      <c r="CX16" s="137"/>
    </row>
    <row r="17" spans="2:102" ht="14.1" customHeight="1">
      <c r="C17" s="56"/>
      <c r="D17" s="56"/>
      <c r="E17" s="56"/>
      <c r="F17" s="56"/>
      <c r="G17" s="215">
        <v>15</v>
      </c>
      <c r="H17" s="252">
        <v>1</v>
      </c>
      <c r="I17" s="252"/>
      <c r="J17" s="252">
        <v>1</v>
      </c>
      <c r="K17" s="252"/>
      <c r="L17" s="252">
        <v>1</v>
      </c>
      <c r="M17" s="252"/>
      <c r="N17" s="252">
        <v>1</v>
      </c>
      <c r="O17" s="252"/>
      <c r="P17" s="252">
        <v>1</v>
      </c>
      <c r="Q17" s="252"/>
      <c r="R17" s="252">
        <v>1</v>
      </c>
      <c r="S17" s="252"/>
      <c r="T17" s="252">
        <v>1</v>
      </c>
      <c r="U17" s="252"/>
      <c r="V17" s="252">
        <v>1</v>
      </c>
      <c r="W17" s="252"/>
      <c r="X17" s="252">
        <v>1</v>
      </c>
      <c r="Y17" s="252"/>
      <c r="Z17" s="252">
        <v>1</v>
      </c>
      <c r="AA17" s="252"/>
      <c r="AB17" s="252">
        <v>1</v>
      </c>
      <c r="AC17" s="252"/>
      <c r="AD17" s="252">
        <v>1</v>
      </c>
      <c r="AE17" s="252"/>
      <c r="AF17" s="252">
        <v>1</v>
      </c>
      <c r="AG17" s="252"/>
      <c r="AH17" s="252">
        <v>1</v>
      </c>
      <c r="AI17" s="252"/>
      <c r="AJ17" s="252">
        <v>1</v>
      </c>
      <c r="AK17" s="252"/>
      <c r="AL17" s="252">
        <v>1</v>
      </c>
      <c r="AM17" s="252"/>
      <c r="AN17" s="252">
        <v>1</v>
      </c>
      <c r="AO17" s="252"/>
      <c r="AP17" s="252">
        <v>1</v>
      </c>
      <c r="AQ17" s="252"/>
      <c r="AR17" s="252">
        <v>1</v>
      </c>
      <c r="AS17" s="252"/>
      <c r="AT17" s="252">
        <v>1</v>
      </c>
      <c r="AU17" s="252"/>
      <c r="AV17" s="252">
        <v>1</v>
      </c>
      <c r="AW17" s="252"/>
      <c r="AX17" s="252">
        <v>1</v>
      </c>
      <c r="AY17" s="252"/>
      <c r="AZ17" s="252">
        <v>1</v>
      </c>
      <c r="BA17" s="252"/>
      <c r="BB17" s="252">
        <v>1</v>
      </c>
      <c r="BC17" s="252"/>
      <c r="BD17" s="252">
        <v>1</v>
      </c>
      <c r="BE17" s="252"/>
      <c r="BF17" s="252">
        <v>1</v>
      </c>
      <c r="BG17" s="252"/>
      <c r="BH17" s="252">
        <v>1</v>
      </c>
      <c r="BI17" s="252"/>
      <c r="BJ17" s="252">
        <v>1</v>
      </c>
      <c r="BK17" s="252"/>
      <c r="BL17" s="252">
        <v>1</v>
      </c>
      <c r="BM17" s="252"/>
      <c r="BN17" s="252">
        <v>1</v>
      </c>
      <c r="BO17" s="252"/>
      <c r="BP17" s="252">
        <v>1</v>
      </c>
      <c r="BQ17" s="252"/>
      <c r="BR17" s="252">
        <v>1</v>
      </c>
      <c r="BS17" s="252"/>
      <c r="BT17" s="252">
        <v>1</v>
      </c>
      <c r="BU17" s="252"/>
      <c r="BV17" s="252">
        <v>1</v>
      </c>
      <c r="BW17" s="252"/>
      <c r="BX17" s="189">
        <v>15</v>
      </c>
      <c r="BZ17" s="91"/>
      <c r="CA17" s="91"/>
      <c r="CB17" s="91"/>
      <c r="CC17" s="91"/>
      <c r="CD17" s="103"/>
      <c r="CE17" s="103"/>
      <c r="CF17" s="257"/>
      <c r="CG17" s="134"/>
      <c r="CH17" s="159"/>
      <c r="CI17" s="159"/>
      <c r="CJ17" s="159"/>
      <c r="CK17" s="159"/>
      <c r="CL17" s="159"/>
      <c r="CM17" s="159"/>
      <c r="CN17" s="159"/>
      <c r="CO17" s="159"/>
      <c r="CP17" s="159"/>
      <c r="CQ17" s="159"/>
      <c r="CR17" s="159"/>
      <c r="CS17" s="159"/>
      <c r="CT17" s="159"/>
      <c r="CU17" s="159"/>
      <c r="CV17" s="159"/>
      <c r="CW17" s="159"/>
      <c r="CX17" s="137"/>
    </row>
    <row r="18" spans="2:102" ht="14.1" customHeight="1">
      <c r="B18" s="56"/>
      <c r="C18" s="56"/>
      <c r="D18" s="56"/>
      <c r="E18" s="56"/>
      <c r="F18" s="56"/>
      <c r="G18" s="248">
        <v>16</v>
      </c>
      <c r="H18" s="249"/>
      <c r="I18" s="252">
        <v>1</v>
      </c>
      <c r="J18" s="252"/>
      <c r="K18" s="252">
        <v>1</v>
      </c>
      <c r="L18" s="252"/>
      <c r="M18" s="252">
        <v>1</v>
      </c>
      <c r="N18" s="252"/>
      <c r="O18" s="252">
        <v>1</v>
      </c>
      <c r="P18" s="252"/>
      <c r="Q18" s="252">
        <v>1</v>
      </c>
      <c r="R18" s="252"/>
      <c r="S18" s="252">
        <v>1</v>
      </c>
      <c r="T18" s="252"/>
      <c r="U18" s="252">
        <v>1</v>
      </c>
      <c r="V18" s="252"/>
      <c r="W18" s="252">
        <v>1</v>
      </c>
      <c r="X18" s="252"/>
      <c r="Y18" s="252">
        <v>1</v>
      </c>
      <c r="Z18" s="252"/>
      <c r="AA18" s="252">
        <v>1</v>
      </c>
      <c r="AB18" s="252"/>
      <c r="AC18" s="252">
        <v>1</v>
      </c>
      <c r="AD18" s="252"/>
      <c r="AE18" s="252">
        <v>1</v>
      </c>
      <c r="AF18" s="252"/>
      <c r="AG18" s="252">
        <v>1</v>
      </c>
      <c r="AH18" s="252"/>
      <c r="AI18" s="252">
        <v>1</v>
      </c>
      <c r="AJ18" s="252"/>
      <c r="AK18" s="252">
        <v>1</v>
      </c>
      <c r="AL18" s="252"/>
      <c r="AM18" s="252">
        <v>1</v>
      </c>
      <c r="AN18" s="252"/>
      <c r="AO18" s="252">
        <v>1</v>
      </c>
      <c r="AP18" s="252"/>
      <c r="AQ18" s="252" t="s">
        <v>11</v>
      </c>
      <c r="AR18" s="252"/>
      <c r="AS18" s="252">
        <v>1</v>
      </c>
      <c r="AT18" s="252"/>
      <c r="AU18" s="252">
        <v>1</v>
      </c>
      <c r="AV18" s="252"/>
      <c r="AW18" s="252">
        <v>1</v>
      </c>
      <c r="AX18" s="252"/>
      <c r="AY18" s="252">
        <v>1</v>
      </c>
      <c r="AZ18" s="252"/>
      <c r="BA18" s="252">
        <v>1</v>
      </c>
      <c r="BB18" s="252"/>
      <c r="BC18" s="252">
        <v>1</v>
      </c>
      <c r="BD18" s="252"/>
      <c r="BE18" s="252">
        <v>1</v>
      </c>
      <c r="BF18" s="252"/>
      <c r="BG18" s="252">
        <v>1</v>
      </c>
      <c r="BH18" s="252"/>
      <c r="BI18" s="252">
        <v>1</v>
      </c>
      <c r="BJ18" s="252"/>
      <c r="BK18" s="252">
        <v>1</v>
      </c>
      <c r="BL18" s="252"/>
      <c r="BM18" s="252">
        <v>1</v>
      </c>
      <c r="BN18" s="252"/>
      <c r="BO18" s="252">
        <v>1</v>
      </c>
      <c r="BP18" s="252"/>
      <c r="BQ18" s="252">
        <v>1</v>
      </c>
      <c r="BR18" s="252"/>
      <c r="BS18" s="252">
        <v>1</v>
      </c>
      <c r="BT18" s="252"/>
      <c r="BU18" s="252">
        <v>1</v>
      </c>
      <c r="BV18" s="252"/>
      <c r="BW18" s="250">
        <v>16</v>
      </c>
      <c r="BX18" s="251"/>
      <c r="BZ18" s="91"/>
      <c r="CA18" s="91"/>
      <c r="CB18" s="91"/>
      <c r="CC18" s="91"/>
      <c r="CD18" s="103"/>
      <c r="CE18" s="103"/>
      <c r="CF18" s="257"/>
      <c r="CG18" s="132"/>
      <c r="CH18" s="159"/>
      <c r="CI18" s="159"/>
      <c r="CJ18" s="159"/>
      <c r="CK18" s="159"/>
      <c r="CL18" s="254">
        <f ca="1">DIY!CW30</f>
        <v>5</v>
      </c>
      <c r="CM18" s="255"/>
      <c r="CN18" s="159"/>
      <c r="CO18" s="159"/>
      <c r="CP18" s="159"/>
      <c r="CQ18" s="159"/>
      <c r="CR18" s="254">
        <f ca="1">DIY!CW30</f>
        <v>5</v>
      </c>
      <c r="CS18" s="255"/>
      <c r="CT18" s="159"/>
      <c r="CU18" s="159"/>
      <c r="CV18" s="159"/>
      <c r="CW18" s="159"/>
      <c r="CX18" s="137"/>
    </row>
    <row r="19" spans="2:102" ht="14.1" customHeight="1">
      <c r="B19" s="56"/>
      <c r="G19" s="214">
        <v>17</v>
      </c>
      <c r="H19" s="252">
        <v>1</v>
      </c>
      <c r="I19" s="252"/>
      <c r="J19" s="252">
        <v>1</v>
      </c>
      <c r="K19" s="252"/>
      <c r="L19" s="252">
        <v>1</v>
      </c>
      <c r="M19" s="252"/>
      <c r="N19" s="252">
        <v>1</v>
      </c>
      <c r="O19" s="252"/>
      <c r="P19" s="252">
        <v>1</v>
      </c>
      <c r="Q19" s="252"/>
      <c r="R19" s="252">
        <v>1</v>
      </c>
      <c r="S19" s="252"/>
      <c r="T19" s="252">
        <v>1</v>
      </c>
      <c r="U19" s="252"/>
      <c r="V19" s="252">
        <v>1</v>
      </c>
      <c r="W19" s="252"/>
      <c r="X19" s="252">
        <v>1</v>
      </c>
      <c r="Y19" s="252"/>
      <c r="Z19" s="252">
        <v>1</v>
      </c>
      <c r="AA19" s="252"/>
      <c r="AB19" s="252">
        <v>1</v>
      </c>
      <c r="AC19" s="252"/>
      <c r="AD19" s="252">
        <v>1</v>
      </c>
      <c r="AE19" s="252"/>
      <c r="AF19" s="252">
        <v>1</v>
      </c>
      <c r="AG19" s="252"/>
      <c r="AH19" s="252">
        <v>1</v>
      </c>
      <c r="AI19" s="252"/>
      <c r="AJ19" s="252">
        <v>1</v>
      </c>
      <c r="AK19" s="252"/>
      <c r="AL19" s="252" t="s">
        <v>387</v>
      </c>
      <c r="AM19" s="252"/>
      <c r="AN19" s="252">
        <v>1</v>
      </c>
      <c r="AO19" s="252"/>
      <c r="AP19" s="252">
        <v>1</v>
      </c>
      <c r="AQ19" s="252"/>
      <c r="AR19" s="252">
        <v>1</v>
      </c>
      <c r="AS19" s="252"/>
      <c r="AT19" s="252">
        <v>1</v>
      </c>
      <c r="AU19" s="252"/>
      <c r="AV19" s="252" t="s">
        <v>387</v>
      </c>
      <c r="AW19" s="252"/>
      <c r="AX19" s="252">
        <v>1</v>
      </c>
      <c r="AY19" s="252"/>
      <c r="AZ19" s="252">
        <v>1</v>
      </c>
      <c r="BA19" s="252"/>
      <c r="BB19" s="252">
        <v>1</v>
      </c>
      <c r="BC19" s="252"/>
      <c r="BD19" s="252">
        <v>1</v>
      </c>
      <c r="BE19" s="252"/>
      <c r="BF19" s="252">
        <v>1</v>
      </c>
      <c r="BG19" s="252"/>
      <c r="BH19" s="252">
        <v>1</v>
      </c>
      <c r="BI19" s="252"/>
      <c r="BJ19" s="252">
        <v>1</v>
      </c>
      <c r="BK19" s="252"/>
      <c r="BL19" s="252">
        <v>1</v>
      </c>
      <c r="BM19" s="252"/>
      <c r="BN19" s="252">
        <v>1</v>
      </c>
      <c r="BO19" s="252"/>
      <c r="BP19" s="252">
        <v>1</v>
      </c>
      <c r="BQ19" s="252"/>
      <c r="BR19" s="252">
        <v>1</v>
      </c>
      <c r="BS19" s="252"/>
      <c r="BT19" s="252">
        <v>1</v>
      </c>
      <c r="BU19" s="252"/>
      <c r="BV19" s="252">
        <v>1</v>
      </c>
      <c r="BW19" s="252"/>
      <c r="BX19" s="189">
        <v>17</v>
      </c>
      <c r="BZ19" s="91"/>
      <c r="CA19" s="173" t="s">
        <v>4</v>
      </c>
      <c r="CB19" s="115">
        <v>3</v>
      </c>
      <c r="CC19" s="91"/>
      <c r="CD19" s="103" t="s">
        <v>56</v>
      </c>
      <c r="CE19" s="103"/>
      <c r="CF19" s="257" t="str">
        <f ca="1">INDEX(Flavour!$P:$P,RANDBETWEEN(1,COUNTA(Flavour!$P:$P)),1)&amp;" || "&amp;INDEX(Encounters!$P:$P,RANDBETWEEN(1,COUNTA(Encounters!$P:$P)),1)</f>
        <v>A well-weathered post ahead probably once bore a sign of some sort || The Saguaro Treant is known far and wide for her ancient wisdom</v>
      </c>
      <c r="CG19" s="134"/>
      <c r="CH19" s="159"/>
      <c r="CI19" s="159"/>
      <c r="CJ19" s="159"/>
      <c r="CK19" s="159"/>
      <c r="CL19" s="255"/>
      <c r="CM19" s="255"/>
      <c r="CN19" s="159"/>
      <c r="CO19" s="159"/>
      <c r="CP19" s="159"/>
      <c r="CQ19" s="159"/>
      <c r="CR19" s="255"/>
      <c r="CS19" s="255"/>
      <c r="CT19" s="159"/>
      <c r="CU19" s="159"/>
      <c r="CV19" s="159"/>
      <c r="CW19" s="159"/>
      <c r="CX19" s="137"/>
    </row>
    <row r="20" spans="2:102" ht="14.1" customHeight="1">
      <c r="G20" s="248">
        <v>18</v>
      </c>
      <c r="H20" s="249"/>
      <c r="I20" s="252">
        <v>1</v>
      </c>
      <c r="J20" s="252"/>
      <c r="K20" s="252">
        <v>1</v>
      </c>
      <c r="L20" s="252"/>
      <c r="M20" s="252">
        <v>1</v>
      </c>
      <c r="N20" s="252"/>
      <c r="O20" s="252">
        <v>1</v>
      </c>
      <c r="P20" s="252"/>
      <c r="Q20" s="252">
        <v>1</v>
      </c>
      <c r="R20" s="252"/>
      <c r="S20" s="252">
        <v>1</v>
      </c>
      <c r="T20" s="252"/>
      <c r="U20" s="252">
        <v>1</v>
      </c>
      <c r="V20" s="252"/>
      <c r="W20" s="252">
        <v>1</v>
      </c>
      <c r="X20" s="252"/>
      <c r="Y20" s="252">
        <v>1</v>
      </c>
      <c r="Z20" s="252"/>
      <c r="AA20" s="252">
        <v>1</v>
      </c>
      <c r="AB20" s="252"/>
      <c r="AC20" s="252">
        <v>1</v>
      </c>
      <c r="AD20" s="252"/>
      <c r="AE20" s="252">
        <v>1</v>
      </c>
      <c r="AF20" s="252"/>
      <c r="AG20" s="252">
        <v>1</v>
      </c>
      <c r="AH20" s="252"/>
      <c r="AI20" s="252">
        <v>1</v>
      </c>
      <c r="AJ20" s="252"/>
      <c r="AK20" s="252">
        <v>1</v>
      </c>
      <c r="AL20" s="252"/>
      <c r="AM20" s="252" t="s">
        <v>387</v>
      </c>
      <c r="AN20" s="252"/>
      <c r="AO20" s="252">
        <v>1</v>
      </c>
      <c r="AP20" s="252"/>
      <c r="AQ20" s="252">
        <v>1</v>
      </c>
      <c r="AR20" s="252"/>
      <c r="AS20" s="252">
        <v>1</v>
      </c>
      <c r="AT20" s="252"/>
      <c r="AU20" s="252" t="s">
        <v>387</v>
      </c>
      <c r="AV20" s="252"/>
      <c r="AW20" s="252">
        <v>1</v>
      </c>
      <c r="AX20" s="252"/>
      <c r="AY20" s="252">
        <v>1</v>
      </c>
      <c r="AZ20" s="252"/>
      <c r="BA20" s="252">
        <v>1</v>
      </c>
      <c r="BB20" s="252"/>
      <c r="BC20" s="252">
        <v>1</v>
      </c>
      <c r="BD20" s="252"/>
      <c r="BE20" s="252">
        <v>1</v>
      </c>
      <c r="BF20" s="252"/>
      <c r="BG20" s="252">
        <v>1</v>
      </c>
      <c r="BH20" s="252"/>
      <c r="BI20" s="252">
        <v>1</v>
      </c>
      <c r="BJ20" s="252"/>
      <c r="BK20" s="252">
        <v>1</v>
      </c>
      <c r="BL20" s="252"/>
      <c r="BM20" s="252">
        <v>1</v>
      </c>
      <c r="BN20" s="252"/>
      <c r="BO20" s="252">
        <v>1</v>
      </c>
      <c r="BP20" s="252"/>
      <c r="BQ20" s="252">
        <v>1</v>
      </c>
      <c r="BR20" s="252"/>
      <c r="BS20" s="252">
        <v>1</v>
      </c>
      <c r="BT20" s="252"/>
      <c r="BU20" s="252">
        <v>1</v>
      </c>
      <c r="BV20" s="252"/>
      <c r="BW20" s="250">
        <v>18</v>
      </c>
      <c r="BX20" s="251"/>
      <c r="BZ20" s="91"/>
      <c r="CA20" s="91"/>
      <c r="CB20" s="103"/>
      <c r="CC20" s="91"/>
      <c r="CD20" s="103"/>
      <c r="CE20" s="103"/>
      <c r="CF20" s="257"/>
      <c r="CG20" s="134"/>
      <c r="CH20" s="159"/>
      <c r="CI20" s="159"/>
      <c r="CJ20" s="159"/>
      <c r="CK20" s="159"/>
      <c r="CL20" s="159"/>
      <c r="CM20" s="159"/>
      <c r="CN20" s="159"/>
      <c r="CO20" s="159"/>
      <c r="CP20" s="159"/>
      <c r="CQ20" s="159"/>
      <c r="CR20" s="159"/>
      <c r="CS20" s="159"/>
      <c r="CT20" s="159"/>
      <c r="CU20" s="159"/>
      <c r="CV20" s="159"/>
      <c r="CW20" s="159"/>
      <c r="CX20" s="137"/>
    </row>
    <row r="21" spans="2:102" ht="14.1" customHeight="1">
      <c r="C21" s="56"/>
      <c r="G21" s="214">
        <v>19</v>
      </c>
      <c r="H21" s="252">
        <v>1</v>
      </c>
      <c r="I21" s="252"/>
      <c r="J21" s="252">
        <v>1</v>
      </c>
      <c r="K21" s="252"/>
      <c r="L21" s="252">
        <v>1</v>
      </c>
      <c r="M21" s="252"/>
      <c r="N21" s="252">
        <v>1</v>
      </c>
      <c r="O21" s="252"/>
      <c r="P21" s="252">
        <v>1</v>
      </c>
      <c r="Q21" s="252"/>
      <c r="R21" s="252">
        <v>1</v>
      </c>
      <c r="S21" s="252"/>
      <c r="T21" s="252">
        <v>1</v>
      </c>
      <c r="U21" s="252"/>
      <c r="V21" s="252">
        <v>1</v>
      </c>
      <c r="W21" s="252"/>
      <c r="X21" s="252">
        <v>1</v>
      </c>
      <c r="Y21" s="252"/>
      <c r="Z21" s="252">
        <v>1</v>
      </c>
      <c r="AA21" s="252"/>
      <c r="AB21" s="252">
        <v>1</v>
      </c>
      <c r="AC21" s="252"/>
      <c r="AD21" s="252">
        <v>1</v>
      </c>
      <c r="AE21" s="252"/>
      <c r="AF21" s="252">
        <v>1</v>
      </c>
      <c r="AG21" s="252"/>
      <c r="AH21" s="252">
        <v>1</v>
      </c>
      <c r="AI21" s="252"/>
      <c r="AJ21" s="252">
        <v>1</v>
      </c>
      <c r="AK21" s="252"/>
      <c r="AL21" s="252">
        <v>1</v>
      </c>
      <c r="AM21" s="252"/>
      <c r="AN21" s="252" t="s">
        <v>387</v>
      </c>
      <c r="AO21" s="252"/>
      <c r="AP21" s="252" t="s">
        <v>387</v>
      </c>
      <c r="AQ21" s="252"/>
      <c r="AR21" s="252" t="s">
        <v>387</v>
      </c>
      <c r="AS21" s="252"/>
      <c r="AT21" s="252" t="s">
        <v>387</v>
      </c>
      <c r="AU21" s="252"/>
      <c r="AV21" s="252">
        <v>1</v>
      </c>
      <c r="AW21" s="252"/>
      <c r="AX21" s="252">
        <v>1</v>
      </c>
      <c r="AY21" s="252"/>
      <c r="AZ21" s="252">
        <v>1</v>
      </c>
      <c r="BA21" s="252"/>
      <c r="BB21" s="252">
        <v>1</v>
      </c>
      <c r="BC21" s="252"/>
      <c r="BD21" s="252">
        <v>1</v>
      </c>
      <c r="BE21" s="252"/>
      <c r="BF21" s="252">
        <v>1</v>
      </c>
      <c r="BG21" s="252"/>
      <c r="BH21" s="252">
        <v>1</v>
      </c>
      <c r="BI21" s="252"/>
      <c r="BJ21" s="252">
        <v>1</v>
      </c>
      <c r="BK21" s="252"/>
      <c r="BL21" s="252">
        <v>1</v>
      </c>
      <c r="BM21" s="252"/>
      <c r="BN21" s="252">
        <v>1</v>
      </c>
      <c r="BO21" s="252"/>
      <c r="BP21" s="252">
        <v>1</v>
      </c>
      <c r="BQ21" s="252"/>
      <c r="BR21" s="252">
        <v>1</v>
      </c>
      <c r="BS21" s="252"/>
      <c r="BT21" s="252">
        <v>1</v>
      </c>
      <c r="BU21" s="252"/>
      <c r="BV21" s="252">
        <v>1</v>
      </c>
      <c r="BW21" s="252"/>
      <c r="BX21" s="189">
        <v>19</v>
      </c>
      <c r="BZ21" s="91"/>
      <c r="CA21" s="91"/>
      <c r="CB21" s="91"/>
      <c r="CC21" s="91"/>
      <c r="CD21" s="103"/>
      <c r="CE21" s="103"/>
      <c r="CF21" s="257"/>
      <c r="CG21" s="134"/>
      <c r="CH21" s="159"/>
      <c r="CI21" s="159"/>
      <c r="CJ21" s="159"/>
      <c r="CK21" s="159"/>
      <c r="CL21" s="159"/>
      <c r="CM21" s="159"/>
      <c r="CN21" s="159"/>
      <c r="CO21" s="159"/>
      <c r="CP21" s="254">
        <f ca="1">DIY!CW30</f>
        <v>5</v>
      </c>
      <c r="CQ21" s="255"/>
      <c r="CR21" s="159"/>
      <c r="CS21" s="159"/>
      <c r="CT21" s="159"/>
      <c r="CU21" s="159"/>
      <c r="CV21" s="159"/>
      <c r="CW21" s="159"/>
      <c r="CX21" s="137"/>
    </row>
    <row r="22" spans="2:102" ht="14.1" customHeight="1">
      <c r="G22" s="248">
        <v>20</v>
      </c>
      <c r="H22" s="249"/>
      <c r="I22" s="252">
        <v>1</v>
      </c>
      <c r="J22" s="252"/>
      <c r="K22" s="252">
        <v>1</v>
      </c>
      <c r="L22" s="252"/>
      <c r="M22" s="252">
        <v>1</v>
      </c>
      <c r="N22" s="252"/>
      <c r="O22" s="252">
        <v>1</v>
      </c>
      <c r="P22" s="252"/>
      <c r="Q22" s="252">
        <v>1</v>
      </c>
      <c r="R22" s="252"/>
      <c r="S22" s="252">
        <v>1</v>
      </c>
      <c r="T22" s="252"/>
      <c r="U22" s="252">
        <v>1</v>
      </c>
      <c r="V22" s="252"/>
      <c r="W22" s="252">
        <v>1</v>
      </c>
      <c r="X22" s="252"/>
      <c r="Y22" s="252">
        <v>1</v>
      </c>
      <c r="Z22" s="252"/>
      <c r="AA22" s="252">
        <v>1</v>
      </c>
      <c r="AB22" s="252"/>
      <c r="AC22" s="252">
        <v>1</v>
      </c>
      <c r="AD22" s="252"/>
      <c r="AE22" s="252">
        <v>1</v>
      </c>
      <c r="AF22" s="252"/>
      <c r="AG22" s="252">
        <v>1</v>
      </c>
      <c r="AH22" s="252"/>
      <c r="AI22" s="252">
        <v>1</v>
      </c>
      <c r="AJ22" s="252"/>
      <c r="AK22" s="252">
        <v>1</v>
      </c>
      <c r="AL22" s="252"/>
      <c r="AM22" s="252" t="s">
        <v>388</v>
      </c>
      <c r="AN22" s="252"/>
      <c r="AO22" s="252">
        <v>1</v>
      </c>
      <c r="AP22" s="252"/>
      <c r="AQ22" s="252">
        <v>1</v>
      </c>
      <c r="AR22" s="252"/>
      <c r="AS22" s="252">
        <v>1</v>
      </c>
      <c r="AT22" s="252"/>
      <c r="AU22" s="252">
        <v>1</v>
      </c>
      <c r="AV22" s="252"/>
      <c r="AW22" s="252">
        <v>1</v>
      </c>
      <c r="AX22" s="252"/>
      <c r="AY22" s="252">
        <v>1</v>
      </c>
      <c r="AZ22" s="252"/>
      <c r="BA22" s="252">
        <v>1</v>
      </c>
      <c r="BB22" s="252"/>
      <c r="BC22" s="252">
        <v>1</v>
      </c>
      <c r="BD22" s="252"/>
      <c r="BE22" s="252">
        <v>1</v>
      </c>
      <c r="BF22" s="252"/>
      <c r="BG22" s="252">
        <v>1</v>
      </c>
      <c r="BH22" s="252"/>
      <c r="BI22" s="252">
        <v>1</v>
      </c>
      <c r="BJ22" s="252"/>
      <c r="BK22" s="252">
        <v>1</v>
      </c>
      <c r="BL22" s="252"/>
      <c r="BM22" s="252">
        <v>1</v>
      </c>
      <c r="BN22" s="252"/>
      <c r="BO22" s="252">
        <v>1</v>
      </c>
      <c r="BP22" s="252"/>
      <c r="BQ22" s="252">
        <v>1</v>
      </c>
      <c r="BR22" s="252"/>
      <c r="BS22" s="252">
        <v>1</v>
      </c>
      <c r="BT22" s="252"/>
      <c r="BU22" s="252">
        <v>1</v>
      </c>
      <c r="BV22" s="252"/>
      <c r="BW22" s="250">
        <v>20</v>
      </c>
      <c r="BX22" s="251"/>
      <c r="BZ22" s="91"/>
      <c r="CA22" s="91"/>
      <c r="CB22" s="91"/>
      <c r="CC22" s="91"/>
      <c r="CD22" s="103"/>
      <c r="CE22" s="103"/>
      <c r="CF22" s="257"/>
      <c r="CG22" s="134"/>
      <c r="CH22" s="159"/>
      <c r="CI22" s="159"/>
      <c r="CJ22" s="159"/>
      <c r="CK22" s="159"/>
      <c r="CL22" s="159"/>
      <c r="CM22" s="159"/>
      <c r="CN22" s="159"/>
      <c r="CO22" s="159"/>
      <c r="CP22" s="255"/>
      <c r="CQ22" s="255"/>
      <c r="CR22" s="159"/>
      <c r="CS22" s="159"/>
      <c r="CT22" s="159"/>
      <c r="CU22" s="159"/>
      <c r="CV22" s="159"/>
      <c r="CW22" s="159"/>
      <c r="CX22" s="137"/>
    </row>
    <row r="23" spans="2:102" ht="14.1" customHeight="1">
      <c r="G23" s="214">
        <v>21</v>
      </c>
      <c r="H23" s="252">
        <v>1</v>
      </c>
      <c r="I23" s="252"/>
      <c r="J23" s="252">
        <v>1</v>
      </c>
      <c r="K23" s="252"/>
      <c r="L23" s="252">
        <v>1</v>
      </c>
      <c r="M23" s="252"/>
      <c r="N23" s="252">
        <v>1</v>
      </c>
      <c r="O23" s="252"/>
      <c r="P23" s="252">
        <v>1</v>
      </c>
      <c r="Q23" s="252"/>
      <c r="R23" s="252">
        <v>1</v>
      </c>
      <c r="S23" s="252"/>
      <c r="T23" s="252">
        <v>1</v>
      </c>
      <c r="U23" s="252"/>
      <c r="V23" s="252">
        <v>1</v>
      </c>
      <c r="W23" s="252"/>
      <c r="X23" s="252">
        <v>1</v>
      </c>
      <c r="Y23" s="252"/>
      <c r="Z23" s="252">
        <v>1</v>
      </c>
      <c r="AA23" s="252"/>
      <c r="AB23" s="252">
        <v>1</v>
      </c>
      <c r="AC23" s="252"/>
      <c r="AD23" s="252">
        <v>1</v>
      </c>
      <c r="AE23" s="252"/>
      <c r="AF23" s="252">
        <v>1</v>
      </c>
      <c r="AG23" s="252"/>
      <c r="AH23" s="252">
        <v>1</v>
      </c>
      <c r="AI23" s="252"/>
      <c r="AJ23" s="252">
        <v>1</v>
      </c>
      <c r="AK23" s="252"/>
      <c r="AL23" s="252">
        <v>1</v>
      </c>
      <c r="AM23" s="252"/>
      <c r="AN23" s="252" t="s">
        <v>388</v>
      </c>
      <c r="AO23" s="252"/>
      <c r="AP23" s="252">
        <v>1</v>
      </c>
      <c r="AQ23" s="252"/>
      <c r="AR23" s="252">
        <v>1</v>
      </c>
      <c r="AS23" s="252"/>
      <c r="AT23" s="252">
        <v>1</v>
      </c>
      <c r="AU23" s="252"/>
      <c r="AV23" s="252">
        <v>1</v>
      </c>
      <c r="AW23" s="252"/>
      <c r="AX23" s="252">
        <v>1</v>
      </c>
      <c r="AY23" s="252"/>
      <c r="AZ23" s="252">
        <v>1</v>
      </c>
      <c r="BA23" s="252"/>
      <c r="BB23" s="252">
        <v>1</v>
      </c>
      <c r="BC23" s="252"/>
      <c r="BD23" s="252">
        <v>1</v>
      </c>
      <c r="BE23" s="252"/>
      <c r="BF23" s="252">
        <v>1</v>
      </c>
      <c r="BG23" s="252"/>
      <c r="BH23" s="252">
        <v>1</v>
      </c>
      <c r="BI23" s="252"/>
      <c r="BJ23" s="252">
        <v>1</v>
      </c>
      <c r="BK23" s="252"/>
      <c r="BL23" s="252">
        <v>1</v>
      </c>
      <c r="BM23" s="252"/>
      <c r="BN23" s="252">
        <v>1</v>
      </c>
      <c r="BO23" s="252"/>
      <c r="BP23" s="252">
        <v>1</v>
      </c>
      <c r="BQ23" s="252"/>
      <c r="BR23" s="252">
        <v>1</v>
      </c>
      <c r="BS23" s="252"/>
      <c r="BT23" s="252">
        <v>1</v>
      </c>
      <c r="BU23" s="252"/>
      <c r="BV23" s="252">
        <v>1</v>
      </c>
      <c r="BW23" s="252"/>
      <c r="BX23" s="196">
        <v>21</v>
      </c>
      <c r="BZ23" s="91"/>
      <c r="CA23" s="173" t="s">
        <v>11</v>
      </c>
      <c r="CB23" s="115">
        <v>4</v>
      </c>
      <c r="CC23" s="91"/>
      <c r="CD23" s="103" t="s">
        <v>57</v>
      </c>
      <c r="CE23" s="103"/>
      <c r="CF23" s="257" t="str">
        <f ca="1">INDEX(Flavour!$S:$S,RANDBETWEEN(1,COUNTA(Flavour!$S:$S)),1)&amp;" || "&amp;INDEX(Encounters!$S:$S,RANDBETWEEN(1,COUNTA(Encounters!$S:$S)),1)</f>
        <v>The rusting remnants of an old still squat amongst a few small skeletons || This old crone is not a witch: She's merely keeping these caged children safe from a Werewolf</v>
      </c>
      <c r="CG23" s="134"/>
      <c r="CH23" s="159"/>
      <c r="CI23" s="254">
        <f ca="1">DIY!CW30</f>
        <v>5</v>
      </c>
      <c r="CJ23" s="255"/>
      <c r="CK23" s="159"/>
      <c r="CL23" s="159"/>
      <c r="CM23" s="254">
        <f ca="1">DIY!CW30</f>
        <v>5</v>
      </c>
      <c r="CN23" s="255"/>
      <c r="CO23" s="159"/>
      <c r="CP23" s="159"/>
      <c r="CQ23" s="159"/>
      <c r="CR23" s="159"/>
      <c r="CS23" s="159"/>
      <c r="CT23" s="254">
        <f ca="1">DIY!CW30</f>
        <v>5</v>
      </c>
      <c r="CU23" s="255"/>
      <c r="CV23" s="159"/>
      <c r="CW23" s="159"/>
      <c r="CX23" s="137"/>
    </row>
    <row r="24" spans="2:102" ht="14.1" customHeight="1">
      <c r="G24" s="248">
        <v>22</v>
      </c>
      <c r="H24" s="249"/>
      <c r="I24" s="252">
        <v>1</v>
      </c>
      <c r="J24" s="252"/>
      <c r="K24" s="252">
        <v>1</v>
      </c>
      <c r="L24" s="252"/>
      <c r="M24" s="252">
        <v>1</v>
      </c>
      <c r="N24" s="252"/>
      <c r="O24" s="252">
        <v>1</v>
      </c>
      <c r="P24" s="252"/>
      <c r="Q24" s="252">
        <v>1</v>
      </c>
      <c r="R24" s="252"/>
      <c r="S24" s="252">
        <v>1</v>
      </c>
      <c r="T24" s="252"/>
      <c r="U24" s="252">
        <v>1</v>
      </c>
      <c r="V24" s="252"/>
      <c r="W24" s="252">
        <v>1</v>
      </c>
      <c r="X24" s="252"/>
      <c r="Y24" s="252">
        <v>1</v>
      </c>
      <c r="Z24" s="252"/>
      <c r="AA24" s="252">
        <v>1</v>
      </c>
      <c r="AB24" s="252"/>
      <c r="AC24" s="252">
        <v>1</v>
      </c>
      <c r="AD24" s="252"/>
      <c r="AE24" s="252">
        <v>1</v>
      </c>
      <c r="AF24" s="252"/>
      <c r="AG24" s="252">
        <v>1</v>
      </c>
      <c r="AH24" s="252"/>
      <c r="AI24" s="252">
        <v>1</v>
      </c>
      <c r="AJ24" s="252"/>
      <c r="AK24" s="252">
        <v>1</v>
      </c>
      <c r="AL24" s="252"/>
      <c r="AM24" s="252" t="s">
        <v>388</v>
      </c>
      <c r="AN24" s="252"/>
      <c r="AO24" s="252">
        <v>1</v>
      </c>
      <c r="AP24" s="252"/>
      <c r="AQ24" s="252">
        <v>1</v>
      </c>
      <c r="AR24" s="252"/>
      <c r="AS24" s="252">
        <v>1</v>
      </c>
      <c r="AT24" s="252"/>
      <c r="AU24" s="252">
        <v>1</v>
      </c>
      <c r="AV24" s="252"/>
      <c r="AW24" s="252">
        <v>1</v>
      </c>
      <c r="AX24" s="252"/>
      <c r="AY24" s="252">
        <v>1</v>
      </c>
      <c r="AZ24" s="252"/>
      <c r="BA24" s="252">
        <v>1</v>
      </c>
      <c r="BB24" s="252"/>
      <c r="BC24" s="252">
        <v>1</v>
      </c>
      <c r="BD24" s="252"/>
      <c r="BE24" s="252">
        <v>1</v>
      </c>
      <c r="BF24" s="252"/>
      <c r="BG24" s="252">
        <v>1</v>
      </c>
      <c r="BH24" s="252"/>
      <c r="BI24" s="252">
        <v>1</v>
      </c>
      <c r="BJ24" s="252"/>
      <c r="BK24" s="252">
        <v>1</v>
      </c>
      <c r="BL24" s="252"/>
      <c r="BM24" s="252">
        <v>1</v>
      </c>
      <c r="BN24" s="252"/>
      <c r="BO24" s="252">
        <v>1</v>
      </c>
      <c r="BP24" s="252"/>
      <c r="BQ24" s="252">
        <v>1</v>
      </c>
      <c r="BR24" s="252"/>
      <c r="BS24" s="252">
        <v>1</v>
      </c>
      <c r="BT24" s="252"/>
      <c r="BU24" s="252">
        <v>1</v>
      </c>
      <c r="BV24" s="252"/>
      <c r="BW24" s="250">
        <v>22</v>
      </c>
      <c r="BX24" s="251"/>
      <c r="BZ24" s="91"/>
      <c r="CA24" s="91"/>
      <c r="CB24" s="103"/>
      <c r="CC24" s="91"/>
      <c r="CD24" s="103"/>
      <c r="CE24" s="103"/>
      <c r="CF24" s="257"/>
      <c r="CG24" s="134"/>
      <c r="CH24" s="159"/>
      <c r="CI24" s="255"/>
      <c r="CJ24" s="255"/>
      <c r="CK24" s="159"/>
      <c r="CL24" s="159"/>
      <c r="CM24" s="255"/>
      <c r="CN24" s="255"/>
      <c r="CO24" s="159"/>
      <c r="CP24" s="159"/>
      <c r="CQ24" s="159"/>
      <c r="CR24" s="159"/>
      <c r="CS24" s="159"/>
      <c r="CT24" s="255"/>
      <c r="CU24" s="255"/>
      <c r="CV24" s="159"/>
      <c r="CW24" s="159"/>
      <c r="CX24" s="137"/>
    </row>
    <row r="25" spans="2:102" ht="14.1" customHeight="1">
      <c r="G25" s="214">
        <v>23</v>
      </c>
      <c r="H25" s="252">
        <v>1</v>
      </c>
      <c r="I25" s="252"/>
      <c r="J25" s="252">
        <v>1</v>
      </c>
      <c r="K25" s="252"/>
      <c r="L25" s="252">
        <v>1</v>
      </c>
      <c r="M25" s="252"/>
      <c r="N25" s="252">
        <v>1</v>
      </c>
      <c r="O25" s="252"/>
      <c r="P25" s="252">
        <v>1</v>
      </c>
      <c r="Q25" s="252"/>
      <c r="R25" s="252">
        <v>1</v>
      </c>
      <c r="S25" s="252"/>
      <c r="T25" s="252">
        <v>1</v>
      </c>
      <c r="U25" s="252"/>
      <c r="V25" s="252">
        <v>1</v>
      </c>
      <c r="W25" s="252"/>
      <c r="X25" s="252">
        <v>1</v>
      </c>
      <c r="Y25" s="252"/>
      <c r="Z25" s="252">
        <v>1</v>
      </c>
      <c r="AA25" s="252"/>
      <c r="AB25" s="252">
        <v>1</v>
      </c>
      <c r="AC25" s="252"/>
      <c r="AD25" s="252">
        <v>1</v>
      </c>
      <c r="AE25" s="252"/>
      <c r="AF25" s="252">
        <v>1</v>
      </c>
      <c r="AG25" s="252"/>
      <c r="AH25" s="252">
        <v>1</v>
      </c>
      <c r="AI25" s="252"/>
      <c r="AJ25" s="252">
        <v>1</v>
      </c>
      <c r="AK25" s="252"/>
      <c r="AL25" s="252">
        <v>1</v>
      </c>
      <c r="AM25" s="252"/>
      <c r="AN25" s="252">
        <v>1</v>
      </c>
      <c r="AO25" s="252"/>
      <c r="AP25" s="252">
        <v>1</v>
      </c>
      <c r="AQ25" s="252"/>
      <c r="AR25" s="252">
        <v>1</v>
      </c>
      <c r="AS25" s="252"/>
      <c r="AT25" s="252">
        <v>1</v>
      </c>
      <c r="AU25" s="252"/>
      <c r="AV25" s="252">
        <v>1</v>
      </c>
      <c r="AW25" s="252"/>
      <c r="AX25" s="252">
        <v>1</v>
      </c>
      <c r="AY25" s="252"/>
      <c r="AZ25" s="252">
        <v>1</v>
      </c>
      <c r="BA25" s="252"/>
      <c r="BB25" s="252">
        <v>1</v>
      </c>
      <c r="BC25" s="252"/>
      <c r="BD25" s="252">
        <v>1</v>
      </c>
      <c r="BE25" s="252"/>
      <c r="BF25" s="252">
        <v>1</v>
      </c>
      <c r="BG25" s="252"/>
      <c r="BH25" s="252">
        <v>1</v>
      </c>
      <c r="BI25" s="252"/>
      <c r="BJ25" s="252">
        <v>1</v>
      </c>
      <c r="BK25" s="252"/>
      <c r="BL25" s="252">
        <v>1</v>
      </c>
      <c r="BM25" s="252"/>
      <c r="BN25" s="252">
        <v>1</v>
      </c>
      <c r="BO25" s="252"/>
      <c r="BP25" s="252">
        <v>1</v>
      </c>
      <c r="BQ25" s="252"/>
      <c r="BR25" s="252">
        <v>1</v>
      </c>
      <c r="BS25" s="252"/>
      <c r="BT25" s="252">
        <v>1</v>
      </c>
      <c r="BU25" s="252"/>
      <c r="BV25" s="252">
        <v>1</v>
      </c>
      <c r="BW25" s="252"/>
      <c r="BX25" s="189">
        <v>23</v>
      </c>
      <c r="BZ25" s="91"/>
      <c r="CA25" s="91"/>
      <c r="CB25" s="91"/>
      <c r="CC25" s="91"/>
      <c r="CD25" s="103"/>
      <c r="CE25" s="103"/>
      <c r="CF25" s="257"/>
      <c r="CG25" s="134"/>
      <c r="CH25" s="159"/>
      <c r="CI25" s="159"/>
      <c r="CJ25" s="159"/>
      <c r="CK25" s="159"/>
      <c r="CL25" s="159"/>
      <c r="CM25" s="159"/>
      <c r="CN25" s="159"/>
      <c r="CO25" s="159"/>
      <c r="CP25" s="254">
        <f ca="1">DIY!CW30</f>
        <v>5</v>
      </c>
      <c r="CQ25" s="255"/>
      <c r="CR25" s="159"/>
      <c r="CS25" s="159"/>
      <c r="CT25" s="159"/>
      <c r="CU25" s="159"/>
      <c r="CV25" s="159"/>
      <c r="CW25" s="159"/>
      <c r="CX25" s="137"/>
    </row>
    <row r="26" spans="2:102" ht="14.1" customHeight="1">
      <c r="G26" s="248">
        <v>24</v>
      </c>
      <c r="H26" s="249"/>
      <c r="I26" s="252">
        <v>1</v>
      </c>
      <c r="J26" s="252"/>
      <c r="K26" s="252">
        <v>1</v>
      </c>
      <c r="L26" s="252"/>
      <c r="M26" s="252">
        <v>1</v>
      </c>
      <c r="N26" s="252"/>
      <c r="O26" s="252">
        <v>1</v>
      </c>
      <c r="P26" s="252"/>
      <c r="Q26" s="252">
        <v>1</v>
      </c>
      <c r="R26" s="252"/>
      <c r="S26" s="252">
        <v>1</v>
      </c>
      <c r="T26" s="252"/>
      <c r="U26" s="252">
        <v>1</v>
      </c>
      <c r="V26" s="252"/>
      <c r="W26" s="252">
        <v>1</v>
      </c>
      <c r="X26" s="252"/>
      <c r="Y26" s="252">
        <v>1</v>
      </c>
      <c r="Z26" s="252"/>
      <c r="AA26" s="252">
        <v>1</v>
      </c>
      <c r="AB26" s="252"/>
      <c r="AC26" s="252">
        <v>1</v>
      </c>
      <c r="AD26" s="252"/>
      <c r="AE26" s="252">
        <v>1</v>
      </c>
      <c r="AF26" s="252"/>
      <c r="AG26" s="252">
        <v>1</v>
      </c>
      <c r="AH26" s="252"/>
      <c r="AI26" s="252">
        <v>1</v>
      </c>
      <c r="AJ26" s="252"/>
      <c r="AK26" s="252">
        <v>1</v>
      </c>
      <c r="AL26" s="252"/>
      <c r="AM26" s="252">
        <v>1</v>
      </c>
      <c r="AN26" s="252"/>
      <c r="AO26" s="252">
        <v>1</v>
      </c>
      <c r="AP26" s="252"/>
      <c r="AQ26" s="252">
        <v>1</v>
      </c>
      <c r="AR26" s="252"/>
      <c r="AS26" s="252">
        <v>1</v>
      </c>
      <c r="AT26" s="252"/>
      <c r="AU26" s="252">
        <v>1</v>
      </c>
      <c r="AV26" s="252"/>
      <c r="AW26" s="252">
        <v>1</v>
      </c>
      <c r="AX26" s="252"/>
      <c r="AY26" s="252">
        <v>1</v>
      </c>
      <c r="AZ26" s="252"/>
      <c r="BA26" s="252">
        <v>1</v>
      </c>
      <c r="BB26" s="252"/>
      <c r="BC26" s="252">
        <v>1</v>
      </c>
      <c r="BD26" s="252"/>
      <c r="BE26" s="252">
        <v>1</v>
      </c>
      <c r="BF26" s="252"/>
      <c r="BG26" s="252">
        <v>1</v>
      </c>
      <c r="BH26" s="252"/>
      <c r="BI26" s="252">
        <v>1</v>
      </c>
      <c r="BJ26" s="252"/>
      <c r="BK26" s="252">
        <v>1</v>
      </c>
      <c r="BL26" s="252"/>
      <c r="BM26" s="252">
        <v>1</v>
      </c>
      <c r="BN26" s="252"/>
      <c r="BO26" s="252">
        <v>1</v>
      </c>
      <c r="BP26" s="252"/>
      <c r="BQ26" s="252">
        <v>1</v>
      </c>
      <c r="BR26" s="252"/>
      <c r="BS26" s="252">
        <v>1</v>
      </c>
      <c r="BT26" s="252"/>
      <c r="BU26" s="252">
        <v>1</v>
      </c>
      <c r="BV26" s="252"/>
      <c r="BW26" s="250">
        <v>24</v>
      </c>
      <c r="BX26" s="251"/>
      <c r="BZ26" s="91"/>
      <c r="CA26" s="91"/>
      <c r="CB26" s="91"/>
      <c r="CC26" s="91"/>
      <c r="CD26" s="103"/>
      <c r="CE26" s="103"/>
      <c r="CF26" s="257"/>
      <c r="CG26" s="134"/>
      <c r="CH26" s="159"/>
      <c r="CI26" s="159"/>
      <c r="CJ26" s="159"/>
      <c r="CK26" s="159"/>
      <c r="CL26" s="159"/>
      <c r="CM26" s="159"/>
      <c r="CN26" s="159"/>
      <c r="CO26" s="159"/>
      <c r="CP26" s="255"/>
      <c r="CQ26" s="255"/>
      <c r="CR26" s="159"/>
      <c r="CS26" s="159"/>
      <c r="CT26" s="159"/>
      <c r="CU26" s="159"/>
      <c r="CV26" s="159"/>
      <c r="CW26" s="159"/>
      <c r="CX26" s="137"/>
    </row>
    <row r="27" spans="2:102" ht="14.1" customHeight="1">
      <c r="G27" s="214">
        <v>25</v>
      </c>
      <c r="H27" s="252">
        <v>1</v>
      </c>
      <c r="I27" s="252"/>
      <c r="J27" s="252">
        <v>1</v>
      </c>
      <c r="K27" s="252"/>
      <c r="L27" s="252">
        <v>1</v>
      </c>
      <c r="M27" s="252"/>
      <c r="N27" s="252">
        <v>1</v>
      </c>
      <c r="O27" s="252"/>
      <c r="P27" s="252">
        <v>1</v>
      </c>
      <c r="Q27" s="252"/>
      <c r="R27" s="252">
        <v>1</v>
      </c>
      <c r="S27" s="252"/>
      <c r="T27" s="252">
        <v>1</v>
      </c>
      <c r="U27" s="252"/>
      <c r="V27" s="252">
        <v>1</v>
      </c>
      <c r="W27" s="252"/>
      <c r="X27" s="252">
        <v>1</v>
      </c>
      <c r="Y27" s="252"/>
      <c r="Z27" s="252">
        <v>1</v>
      </c>
      <c r="AA27" s="252"/>
      <c r="AB27" s="252">
        <v>1</v>
      </c>
      <c r="AC27" s="252"/>
      <c r="AD27" s="252">
        <v>1</v>
      </c>
      <c r="AE27" s="252"/>
      <c r="AF27" s="252">
        <v>1</v>
      </c>
      <c r="AG27" s="252"/>
      <c r="AH27" s="252">
        <v>1</v>
      </c>
      <c r="AI27" s="252"/>
      <c r="AJ27" s="252">
        <v>1</v>
      </c>
      <c r="AK27" s="252"/>
      <c r="AL27" s="252">
        <v>1</v>
      </c>
      <c r="AM27" s="252"/>
      <c r="AN27" s="252">
        <v>1</v>
      </c>
      <c r="AO27" s="252"/>
      <c r="AP27" s="252">
        <v>1</v>
      </c>
      <c r="AQ27" s="252"/>
      <c r="AR27" s="252">
        <v>1</v>
      </c>
      <c r="AS27" s="252"/>
      <c r="AT27" s="252">
        <v>1</v>
      </c>
      <c r="AU27" s="252"/>
      <c r="AV27" s="252">
        <v>1</v>
      </c>
      <c r="AW27" s="252"/>
      <c r="AX27" s="252">
        <v>1</v>
      </c>
      <c r="AY27" s="252"/>
      <c r="AZ27" s="252">
        <v>1</v>
      </c>
      <c r="BA27" s="252"/>
      <c r="BB27" s="252">
        <v>1</v>
      </c>
      <c r="BC27" s="252"/>
      <c r="BD27" s="252">
        <v>1</v>
      </c>
      <c r="BE27" s="252"/>
      <c r="BF27" s="252">
        <v>1</v>
      </c>
      <c r="BG27" s="252"/>
      <c r="BH27" s="252">
        <v>1</v>
      </c>
      <c r="BI27" s="252"/>
      <c r="BJ27" s="252">
        <v>1</v>
      </c>
      <c r="BK27" s="252"/>
      <c r="BL27" s="252">
        <v>1</v>
      </c>
      <c r="BM27" s="252"/>
      <c r="BN27" s="252">
        <v>1</v>
      </c>
      <c r="BO27" s="252"/>
      <c r="BP27" s="252">
        <v>1</v>
      </c>
      <c r="BQ27" s="252"/>
      <c r="BR27" s="252">
        <v>1</v>
      </c>
      <c r="BS27" s="252"/>
      <c r="BT27" s="252">
        <v>1</v>
      </c>
      <c r="BU27" s="252"/>
      <c r="BV27" s="252">
        <v>1</v>
      </c>
      <c r="BW27" s="252"/>
      <c r="BX27" s="189">
        <v>25</v>
      </c>
      <c r="BZ27" s="91"/>
      <c r="CA27" s="173" t="s">
        <v>13</v>
      </c>
      <c r="CB27" s="115">
        <v>5</v>
      </c>
      <c r="CC27" s="91"/>
      <c r="CD27" s="103" t="s">
        <v>2</v>
      </c>
      <c r="CE27" s="103"/>
      <c r="CF27" s="257" t="str">
        <f ca="1">INDEX(Flavour!$V:$V,RANDBETWEEN(1,COUNTA(Flavour!$V:$V)),1)&amp;" || "&amp;INDEX(Encounters!$V:$V,RANDBETWEEN(1,COUNTA(Encounters!$V:$V)),1)</f>
        <v>A ransacked village lies ahead, eerily silent in the growing winds || The winged Lion's breath turns metal into ashes, but his Lionesses do most of the work</v>
      </c>
      <c r="CG27" s="134"/>
      <c r="CH27" s="159"/>
      <c r="CI27" s="159"/>
      <c r="CJ27" s="159"/>
      <c r="CK27" s="254">
        <f ca="1">DIY!CW30</f>
        <v>5</v>
      </c>
      <c r="CL27" s="255"/>
      <c r="CM27" s="159"/>
      <c r="CN27" s="159"/>
      <c r="CO27" s="159"/>
      <c r="CP27" s="159"/>
      <c r="CQ27" s="159"/>
      <c r="CR27" s="159"/>
      <c r="CS27" s="159"/>
      <c r="CT27" s="159"/>
      <c r="CU27" s="159"/>
      <c r="CV27" s="134" t="s">
        <v>40</v>
      </c>
      <c r="CW27" s="159"/>
      <c r="CX27" s="137"/>
    </row>
    <row r="28" spans="2:102" ht="14.1" customHeight="1">
      <c r="G28" s="248">
        <v>26</v>
      </c>
      <c r="H28" s="249"/>
      <c r="I28" s="252">
        <v>1</v>
      </c>
      <c r="J28" s="252"/>
      <c r="K28" s="252">
        <v>1</v>
      </c>
      <c r="L28" s="252"/>
      <c r="M28" s="252">
        <v>1</v>
      </c>
      <c r="N28" s="252"/>
      <c r="O28" s="252">
        <v>1</v>
      </c>
      <c r="P28" s="252"/>
      <c r="Q28" s="252">
        <v>1</v>
      </c>
      <c r="R28" s="252"/>
      <c r="S28" s="252">
        <v>1</v>
      </c>
      <c r="T28" s="252"/>
      <c r="U28" s="252">
        <v>1</v>
      </c>
      <c r="V28" s="252"/>
      <c r="W28" s="252">
        <v>1</v>
      </c>
      <c r="X28" s="252"/>
      <c r="Y28" s="252">
        <v>1</v>
      </c>
      <c r="Z28" s="252"/>
      <c r="AA28" s="252">
        <v>1</v>
      </c>
      <c r="AB28" s="252"/>
      <c r="AC28" s="252">
        <v>1</v>
      </c>
      <c r="AD28" s="252"/>
      <c r="AE28" s="252">
        <v>1</v>
      </c>
      <c r="AF28" s="252"/>
      <c r="AG28" s="252">
        <v>1</v>
      </c>
      <c r="AH28" s="252"/>
      <c r="AI28" s="252">
        <v>1</v>
      </c>
      <c r="AJ28" s="252"/>
      <c r="AK28" s="252">
        <v>1</v>
      </c>
      <c r="AL28" s="252"/>
      <c r="AM28" s="252">
        <v>1</v>
      </c>
      <c r="AN28" s="252"/>
      <c r="AO28" s="252">
        <v>1</v>
      </c>
      <c r="AP28" s="252"/>
      <c r="AQ28" s="252">
        <v>1</v>
      </c>
      <c r="AR28" s="252"/>
      <c r="AS28" s="252">
        <v>1</v>
      </c>
      <c r="AT28" s="252"/>
      <c r="AU28" s="252">
        <v>1</v>
      </c>
      <c r="AV28" s="252"/>
      <c r="AW28" s="252">
        <v>1</v>
      </c>
      <c r="AX28" s="252"/>
      <c r="AY28" s="252">
        <v>1</v>
      </c>
      <c r="AZ28" s="252"/>
      <c r="BA28" s="252">
        <v>1</v>
      </c>
      <c r="BB28" s="252"/>
      <c r="BC28" s="252">
        <v>1</v>
      </c>
      <c r="BD28" s="252"/>
      <c r="BE28" s="252">
        <v>1</v>
      </c>
      <c r="BF28" s="252"/>
      <c r="BG28" s="252">
        <v>1</v>
      </c>
      <c r="BH28" s="252"/>
      <c r="BI28" s="252">
        <v>1</v>
      </c>
      <c r="BJ28" s="252"/>
      <c r="BK28" s="252">
        <v>1</v>
      </c>
      <c r="BL28" s="252"/>
      <c r="BM28" s="252">
        <v>1</v>
      </c>
      <c r="BN28" s="252"/>
      <c r="BO28" s="252">
        <v>1</v>
      </c>
      <c r="BP28" s="252"/>
      <c r="BQ28" s="252">
        <v>1</v>
      </c>
      <c r="BR28" s="252"/>
      <c r="BS28" s="252">
        <v>1</v>
      </c>
      <c r="BT28" s="252"/>
      <c r="BU28" s="252">
        <v>1</v>
      </c>
      <c r="BV28" s="252"/>
      <c r="BW28" s="250">
        <v>26</v>
      </c>
      <c r="BX28" s="251"/>
      <c r="BZ28" s="91"/>
      <c r="CA28" s="91"/>
      <c r="CB28" s="103"/>
      <c r="CC28" s="91"/>
      <c r="CD28" s="103"/>
      <c r="CE28" s="103"/>
      <c r="CF28" s="257"/>
      <c r="CG28" s="134"/>
      <c r="CH28" s="159"/>
      <c r="CI28" s="159"/>
      <c r="CJ28" s="159"/>
      <c r="CK28" s="255"/>
      <c r="CL28" s="255"/>
      <c r="CM28" s="159"/>
      <c r="CN28" s="159"/>
      <c r="CO28" s="159"/>
      <c r="CP28" s="159"/>
      <c r="CQ28" s="159"/>
      <c r="CR28" s="254">
        <f ca="1">DIY!CW30</f>
        <v>5</v>
      </c>
      <c r="CS28" s="255"/>
      <c r="CT28" s="159"/>
      <c r="CU28" s="159"/>
      <c r="CV28" s="134" t="s">
        <v>38</v>
      </c>
      <c r="CW28" s="134">
        <f ca="1">(RANDBETWEEN(1,5))</f>
        <v>4</v>
      </c>
      <c r="CX28" s="137"/>
    </row>
    <row r="29" spans="2:102" ht="14.1" customHeight="1">
      <c r="G29" s="214">
        <v>27</v>
      </c>
      <c r="H29" s="252">
        <v>1</v>
      </c>
      <c r="I29" s="252"/>
      <c r="J29" s="252">
        <v>1</v>
      </c>
      <c r="K29" s="252"/>
      <c r="L29" s="252">
        <v>1</v>
      </c>
      <c r="M29" s="252"/>
      <c r="N29" s="252">
        <v>1</v>
      </c>
      <c r="O29" s="252"/>
      <c r="P29" s="252">
        <v>1</v>
      </c>
      <c r="Q29" s="252"/>
      <c r="R29" s="252">
        <v>1</v>
      </c>
      <c r="S29" s="252"/>
      <c r="T29" s="252">
        <v>1</v>
      </c>
      <c r="U29" s="252"/>
      <c r="V29" s="252">
        <v>1</v>
      </c>
      <c r="W29" s="252"/>
      <c r="X29" s="252">
        <v>1</v>
      </c>
      <c r="Y29" s="252"/>
      <c r="Z29" s="252">
        <v>1</v>
      </c>
      <c r="AA29" s="252"/>
      <c r="AB29" s="252">
        <v>1</v>
      </c>
      <c r="AC29" s="252"/>
      <c r="AD29" s="252">
        <v>1</v>
      </c>
      <c r="AE29" s="252"/>
      <c r="AF29" s="252">
        <v>1</v>
      </c>
      <c r="AG29" s="252"/>
      <c r="AH29" s="252">
        <v>1</v>
      </c>
      <c r="AI29" s="252"/>
      <c r="AJ29" s="252">
        <v>1</v>
      </c>
      <c r="AK29" s="252"/>
      <c r="AL29" s="252">
        <v>1</v>
      </c>
      <c r="AM29" s="252"/>
      <c r="AN29" s="252">
        <v>1</v>
      </c>
      <c r="AO29" s="252"/>
      <c r="AP29" s="252">
        <v>1</v>
      </c>
      <c r="AQ29" s="252"/>
      <c r="AR29" s="252">
        <v>1</v>
      </c>
      <c r="AS29" s="252"/>
      <c r="AT29" s="252">
        <v>1</v>
      </c>
      <c r="AU29" s="252"/>
      <c r="AV29" s="252">
        <v>1</v>
      </c>
      <c r="AW29" s="252"/>
      <c r="AX29" s="252">
        <v>1</v>
      </c>
      <c r="AY29" s="252"/>
      <c r="AZ29" s="252">
        <v>1</v>
      </c>
      <c r="BA29" s="252"/>
      <c r="BB29" s="252">
        <v>1</v>
      </c>
      <c r="BC29" s="252"/>
      <c r="BD29" s="252">
        <v>1</v>
      </c>
      <c r="BE29" s="252"/>
      <c r="BF29" s="252">
        <v>1</v>
      </c>
      <c r="BG29" s="252"/>
      <c r="BH29" s="252">
        <v>1</v>
      </c>
      <c r="BI29" s="252"/>
      <c r="BJ29" s="252">
        <v>1</v>
      </c>
      <c r="BK29" s="252"/>
      <c r="BL29" s="252">
        <v>1</v>
      </c>
      <c r="BM29" s="252"/>
      <c r="BN29" s="252">
        <v>1</v>
      </c>
      <c r="BO29" s="252"/>
      <c r="BP29" s="252">
        <v>1</v>
      </c>
      <c r="BQ29" s="252"/>
      <c r="BR29" s="252">
        <v>1</v>
      </c>
      <c r="BS29" s="252"/>
      <c r="BT29" s="252">
        <v>1</v>
      </c>
      <c r="BU29" s="252"/>
      <c r="BV29" s="252">
        <v>1</v>
      </c>
      <c r="BW29" s="252"/>
      <c r="BX29" s="189">
        <v>27</v>
      </c>
      <c r="BZ29" s="91"/>
      <c r="CA29" s="91"/>
      <c r="CB29" s="103"/>
      <c r="CC29" s="103"/>
      <c r="CD29" s="103"/>
      <c r="CE29" s="103"/>
      <c r="CF29" s="257"/>
      <c r="CG29" s="134"/>
      <c r="CH29" s="159"/>
      <c r="CI29" s="159"/>
      <c r="CJ29" s="159"/>
      <c r="CK29" s="159"/>
      <c r="CL29" s="159"/>
      <c r="CM29" s="159"/>
      <c r="CN29" s="159"/>
      <c r="CO29" s="159"/>
      <c r="CP29" s="159"/>
      <c r="CQ29" s="159"/>
      <c r="CR29" s="255"/>
      <c r="CS29" s="255"/>
      <c r="CT29" s="159"/>
      <c r="CU29" s="159"/>
      <c r="CV29" s="134" t="s">
        <v>38</v>
      </c>
      <c r="CW29" s="134">
        <f ca="1">(RANDBETWEEN(1,5))</f>
        <v>1</v>
      </c>
      <c r="CX29" s="137"/>
    </row>
    <row r="30" spans="2:102" ht="14.1" customHeight="1">
      <c r="G30" s="248">
        <v>28</v>
      </c>
      <c r="H30" s="249"/>
      <c r="I30" s="252">
        <v>1</v>
      </c>
      <c r="J30" s="252"/>
      <c r="K30" s="252">
        <v>1</v>
      </c>
      <c r="L30" s="252"/>
      <c r="M30" s="252">
        <v>1</v>
      </c>
      <c r="N30" s="252"/>
      <c r="O30" s="252">
        <v>1</v>
      </c>
      <c r="P30" s="252"/>
      <c r="Q30" s="252">
        <v>1</v>
      </c>
      <c r="R30" s="252"/>
      <c r="S30" s="252">
        <v>1</v>
      </c>
      <c r="T30" s="252"/>
      <c r="U30" s="252">
        <v>1</v>
      </c>
      <c r="V30" s="252"/>
      <c r="W30" s="252">
        <v>1</v>
      </c>
      <c r="X30" s="252"/>
      <c r="Y30" s="252">
        <v>1</v>
      </c>
      <c r="Z30" s="252"/>
      <c r="AA30" s="252">
        <v>1</v>
      </c>
      <c r="AB30" s="252"/>
      <c r="AC30" s="252">
        <v>1</v>
      </c>
      <c r="AD30" s="252"/>
      <c r="AE30" s="252">
        <v>1</v>
      </c>
      <c r="AF30" s="252"/>
      <c r="AG30" s="252">
        <v>1</v>
      </c>
      <c r="AH30" s="252"/>
      <c r="AI30" s="252">
        <v>1</v>
      </c>
      <c r="AJ30" s="252"/>
      <c r="AK30" s="252">
        <v>1</v>
      </c>
      <c r="AL30" s="252"/>
      <c r="AM30" s="252">
        <v>1</v>
      </c>
      <c r="AN30" s="252"/>
      <c r="AO30" s="252">
        <v>1</v>
      </c>
      <c r="AP30" s="252"/>
      <c r="AQ30" s="252">
        <v>1</v>
      </c>
      <c r="AR30" s="252"/>
      <c r="AS30" s="252">
        <v>1</v>
      </c>
      <c r="AT30" s="252"/>
      <c r="AU30" s="252">
        <v>1</v>
      </c>
      <c r="AV30" s="252"/>
      <c r="AW30" s="252">
        <v>1</v>
      </c>
      <c r="AX30" s="252"/>
      <c r="AY30" s="252">
        <v>1</v>
      </c>
      <c r="AZ30" s="252"/>
      <c r="BA30" s="252">
        <v>1</v>
      </c>
      <c r="BB30" s="252"/>
      <c r="BC30" s="252">
        <v>1</v>
      </c>
      <c r="BD30" s="252"/>
      <c r="BE30" s="252">
        <v>1</v>
      </c>
      <c r="BF30" s="252"/>
      <c r="BG30" s="252">
        <v>1</v>
      </c>
      <c r="BH30" s="252"/>
      <c r="BI30" s="252">
        <v>1</v>
      </c>
      <c r="BJ30" s="252"/>
      <c r="BK30" s="252">
        <v>1</v>
      </c>
      <c r="BL30" s="252"/>
      <c r="BM30" s="252">
        <v>1</v>
      </c>
      <c r="BN30" s="252"/>
      <c r="BO30" s="252">
        <v>1</v>
      </c>
      <c r="BP30" s="252"/>
      <c r="BQ30" s="252">
        <v>1</v>
      </c>
      <c r="BR30" s="252"/>
      <c r="BS30" s="252">
        <v>1</v>
      </c>
      <c r="BT30" s="252"/>
      <c r="BU30" s="252">
        <v>1</v>
      </c>
      <c r="BV30" s="252"/>
      <c r="BW30" s="250">
        <v>28</v>
      </c>
      <c r="BX30" s="251"/>
      <c r="BZ30" s="91"/>
      <c r="CA30" s="91"/>
      <c r="CB30" s="91"/>
      <c r="CC30" s="91"/>
      <c r="CD30" s="103"/>
      <c r="CE30" s="103"/>
      <c r="CF30" s="257"/>
      <c r="CG30" s="134"/>
      <c r="CH30" s="159"/>
      <c r="CI30" s="159"/>
      <c r="CJ30" s="159"/>
      <c r="CK30" s="159"/>
      <c r="CL30" s="159"/>
      <c r="CM30" s="159"/>
      <c r="CN30" s="159"/>
      <c r="CO30" s="159"/>
      <c r="CP30" s="159"/>
      <c r="CQ30" s="159"/>
      <c r="CR30" s="159"/>
      <c r="CS30" s="159"/>
      <c r="CT30" s="159"/>
      <c r="CU30" s="159"/>
      <c r="CV30" s="134" t="s">
        <v>39</v>
      </c>
      <c r="CW30" s="134">
        <f ca="1">SUM(CW28+CW29)</f>
        <v>5</v>
      </c>
      <c r="CX30" s="137"/>
    </row>
    <row r="31" spans="2:102" ht="14.1" customHeight="1">
      <c r="G31" s="214">
        <v>29</v>
      </c>
      <c r="H31" s="252">
        <v>1</v>
      </c>
      <c r="I31" s="252"/>
      <c r="J31" s="252">
        <v>1</v>
      </c>
      <c r="K31" s="252"/>
      <c r="L31" s="252">
        <v>1</v>
      </c>
      <c r="M31" s="252"/>
      <c r="N31" s="252">
        <v>1</v>
      </c>
      <c r="O31" s="252"/>
      <c r="P31" s="252">
        <v>1</v>
      </c>
      <c r="Q31" s="252"/>
      <c r="R31" s="252">
        <v>1</v>
      </c>
      <c r="S31" s="252"/>
      <c r="T31" s="252">
        <v>1</v>
      </c>
      <c r="U31" s="252"/>
      <c r="V31" s="252">
        <v>1</v>
      </c>
      <c r="W31" s="252"/>
      <c r="X31" s="252">
        <v>1</v>
      </c>
      <c r="Y31" s="252"/>
      <c r="Z31" s="252">
        <v>1</v>
      </c>
      <c r="AA31" s="252"/>
      <c r="AB31" s="252">
        <v>1</v>
      </c>
      <c r="AC31" s="252"/>
      <c r="AD31" s="252">
        <v>1</v>
      </c>
      <c r="AE31" s="252"/>
      <c r="AF31" s="252">
        <v>1</v>
      </c>
      <c r="AG31" s="252"/>
      <c r="AH31" s="252">
        <v>1</v>
      </c>
      <c r="AI31" s="252"/>
      <c r="AJ31" s="252">
        <v>1</v>
      </c>
      <c r="AK31" s="252"/>
      <c r="AL31" s="252">
        <v>1</v>
      </c>
      <c r="AM31" s="252"/>
      <c r="AN31" s="252">
        <v>1</v>
      </c>
      <c r="AO31" s="252"/>
      <c r="AP31" s="252">
        <v>1</v>
      </c>
      <c r="AQ31" s="252"/>
      <c r="AR31" s="252">
        <v>1</v>
      </c>
      <c r="AS31" s="252"/>
      <c r="AT31" s="252">
        <v>1</v>
      </c>
      <c r="AU31" s="252"/>
      <c r="AV31" s="252">
        <v>1</v>
      </c>
      <c r="AW31" s="252"/>
      <c r="AX31" s="252">
        <v>1</v>
      </c>
      <c r="AY31" s="252"/>
      <c r="AZ31" s="252">
        <v>1</v>
      </c>
      <c r="BA31" s="252"/>
      <c r="BB31" s="252">
        <v>1</v>
      </c>
      <c r="BC31" s="252"/>
      <c r="BD31" s="252">
        <v>1</v>
      </c>
      <c r="BE31" s="252"/>
      <c r="BF31" s="252">
        <v>1</v>
      </c>
      <c r="BG31" s="252"/>
      <c r="BH31" s="252">
        <v>1</v>
      </c>
      <c r="BI31" s="252"/>
      <c r="BJ31" s="252">
        <v>1</v>
      </c>
      <c r="BK31" s="252"/>
      <c r="BL31" s="252">
        <v>1</v>
      </c>
      <c r="BM31" s="252"/>
      <c r="BN31" s="252">
        <v>1</v>
      </c>
      <c r="BO31" s="252"/>
      <c r="BP31" s="252">
        <v>1</v>
      </c>
      <c r="BQ31" s="252"/>
      <c r="BR31" s="252">
        <v>1</v>
      </c>
      <c r="BS31" s="252"/>
      <c r="BT31" s="252">
        <v>1</v>
      </c>
      <c r="BU31" s="252"/>
      <c r="BV31" s="252">
        <v>1</v>
      </c>
      <c r="BW31" s="252"/>
      <c r="BX31" s="189">
        <v>29</v>
      </c>
      <c r="BZ31" s="91"/>
      <c r="CA31" s="173" t="s">
        <v>41</v>
      </c>
      <c r="CB31" s="115">
        <v>6</v>
      </c>
      <c r="CC31" s="91"/>
      <c r="CD31" s="103" t="s">
        <v>0</v>
      </c>
      <c r="CE31" s="103"/>
      <c r="CF31" s="257" t="str">
        <f ca="1">INDEX(Flavour!$Y:$Y,RANDBETWEEN(1,COUNTA(Flavour!$Y:$Y)),1)&amp;" || "&amp;INDEX(Encounters!$Y:$Y,RANDBETWEEN(1,COUNTA(Encounters!$Y:$Y)),1)</f>
        <v>Jagged Escarpment, prone to rockfalls || This manticore collects religious texts, which he uses for bedding in his nearby den</v>
      </c>
      <c r="CG31" s="134"/>
      <c r="CH31" s="159"/>
      <c r="CI31" s="159"/>
      <c r="CJ31" s="159"/>
      <c r="CK31" s="159"/>
      <c r="CL31" s="159"/>
      <c r="CM31" s="159"/>
      <c r="CN31" s="159"/>
      <c r="CO31" s="159"/>
      <c r="CP31" s="159"/>
      <c r="CQ31" s="159"/>
      <c r="CR31" s="159"/>
      <c r="CS31" s="159"/>
      <c r="CT31" s="159"/>
      <c r="CU31" s="159"/>
      <c r="CV31" s="159"/>
      <c r="CW31" s="159"/>
      <c r="CX31" s="137"/>
    </row>
    <row r="32" spans="2:102" ht="14.1" customHeight="1">
      <c r="G32" s="248">
        <v>30</v>
      </c>
      <c r="H32" s="249"/>
      <c r="I32" s="252">
        <v>1</v>
      </c>
      <c r="J32" s="252"/>
      <c r="K32" s="252">
        <v>1</v>
      </c>
      <c r="L32" s="252"/>
      <c r="M32" s="252">
        <v>1</v>
      </c>
      <c r="N32" s="252"/>
      <c r="O32" s="252">
        <v>1</v>
      </c>
      <c r="P32" s="252"/>
      <c r="Q32" s="252">
        <v>1</v>
      </c>
      <c r="R32" s="252"/>
      <c r="S32" s="252">
        <v>1</v>
      </c>
      <c r="T32" s="252"/>
      <c r="U32" s="252">
        <v>1</v>
      </c>
      <c r="V32" s="252"/>
      <c r="W32" s="252">
        <v>1</v>
      </c>
      <c r="X32" s="252"/>
      <c r="Y32" s="252">
        <v>1</v>
      </c>
      <c r="Z32" s="252"/>
      <c r="AA32" s="252">
        <v>1</v>
      </c>
      <c r="AB32" s="252"/>
      <c r="AC32" s="252">
        <v>1</v>
      </c>
      <c r="AD32" s="252"/>
      <c r="AE32" s="252">
        <v>1</v>
      </c>
      <c r="AF32" s="252"/>
      <c r="AG32" s="252">
        <v>1</v>
      </c>
      <c r="AH32" s="252"/>
      <c r="AI32" s="252">
        <v>1</v>
      </c>
      <c r="AJ32" s="252"/>
      <c r="AK32" s="252">
        <v>1</v>
      </c>
      <c r="AL32" s="252"/>
      <c r="AM32" s="252">
        <v>1</v>
      </c>
      <c r="AN32" s="252"/>
      <c r="AO32" s="252">
        <v>1</v>
      </c>
      <c r="AP32" s="252"/>
      <c r="AQ32" s="252">
        <v>1</v>
      </c>
      <c r="AR32" s="252"/>
      <c r="AS32" s="252">
        <v>1</v>
      </c>
      <c r="AT32" s="252"/>
      <c r="AU32" s="252">
        <v>1</v>
      </c>
      <c r="AV32" s="252"/>
      <c r="AW32" s="252">
        <v>1</v>
      </c>
      <c r="AX32" s="252"/>
      <c r="AY32" s="252">
        <v>1</v>
      </c>
      <c r="AZ32" s="252"/>
      <c r="BA32" s="252">
        <v>1</v>
      </c>
      <c r="BB32" s="252"/>
      <c r="BC32" s="252">
        <v>1</v>
      </c>
      <c r="BD32" s="252"/>
      <c r="BE32" s="252">
        <v>1</v>
      </c>
      <c r="BF32" s="252"/>
      <c r="BG32" s="252">
        <v>1</v>
      </c>
      <c r="BH32" s="252"/>
      <c r="BI32" s="252">
        <v>1</v>
      </c>
      <c r="BJ32" s="252"/>
      <c r="BK32" s="252">
        <v>1</v>
      </c>
      <c r="BL32" s="252"/>
      <c r="BM32" s="252">
        <v>1</v>
      </c>
      <c r="BN32" s="252"/>
      <c r="BO32" s="252">
        <v>1</v>
      </c>
      <c r="BP32" s="252"/>
      <c r="BQ32" s="252">
        <v>1</v>
      </c>
      <c r="BR32" s="252"/>
      <c r="BS32" s="252">
        <v>1</v>
      </c>
      <c r="BT32" s="252"/>
      <c r="BU32" s="252">
        <v>1</v>
      </c>
      <c r="BV32" s="252"/>
      <c r="BW32" s="250">
        <v>30</v>
      </c>
      <c r="BX32" s="251"/>
      <c r="BZ32" s="91"/>
      <c r="CA32" s="91"/>
      <c r="CB32" s="103"/>
      <c r="CC32" s="91"/>
      <c r="CD32" s="103"/>
      <c r="CE32" s="103"/>
      <c r="CF32" s="257"/>
      <c r="CG32" s="138"/>
      <c r="CH32" s="139"/>
      <c r="CI32" s="139"/>
      <c r="CJ32" s="139"/>
      <c r="CK32" s="139"/>
      <c r="CL32" s="139"/>
      <c r="CM32" s="139"/>
      <c r="CN32" s="139"/>
      <c r="CO32" s="139"/>
      <c r="CP32" s="139"/>
      <c r="CQ32" s="139"/>
      <c r="CR32" s="139"/>
      <c r="CS32" s="139"/>
      <c r="CT32" s="139"/>
      <c r="CU32" s="139"/>
      <c r="CV32" s="139"/>
      <c r="CW32" s="139"/>
      <c r="CX32" s="140"/>
    </row>
    <row r="33" spans="7:102" ht="14.1" customHeight="1">
      <c r="G33" s="214">
        <v>31</v>
      </c>
      <c r="H33" s="252">
        <v>1</v>
      </c>
      <c r="I33" s="252"/>
      <c r="J33" s="252">
        <v>1</v>
      </c>
      <c r="K33" s="252"/>
      <c r="L33" s="252">
        <v>1</v>
      </c>
      <c r="M33" s="252"/>
      <c r="N33" s="252">
        <v>1</v>
      </c>
      <c r="O33" s="252"/>
      <c r="P33" s="252">
        <v>1</v>
      </c>
      <c r="Q33" s="252"/>
      <c r="R33" s="252">
        <v>1</v>
      </c>
      <c r="S33" s="252"/>
      <c r="T33" s="252">
        <v>1</v>
      </c>
      <c r="U33" s="252"/>
      <c r="V33" s="252">
        <v>1</v>
      </c>
      <c r="W33" s="252"/>
      <c r="X33" s="252">
        <v>1</v>
      </c>
      <c r="Y33" s="252"/>
      <c r="Z33" s="252">
        <v>1</v>
      </c>
      <c r="AA33" s="252"/>
      <c r="AB33" s="252">
        <v>1</v>
      </c>
      <c r="AC33" s="252"/>
      <c r="AD33" s="252">
        <v>1</v>
      </c>
      <c r="AE33" s="252"/>
      <c r="AF33" s="252">
        <v>1</v>
      </c>
      <c r="AG33" s="252"/>
      <c r="AH33" s="252">
        <v>1</v>
      </c>
      <c r="AI33" s="252"/>
      <c r="AJ33" s="252">
        <v>1</v>
      </c>
      <c r="AK33" s="252"/>
      <c r="AL33" s="252">
        <v>1</v>
      </c>
      <c r="AM33" s="252"/>
      <c r="AN33" s="252">
        <v>1</v>
      </c>
      <c r="AO33" s="252"/>
      <c r="AP33" s="252">
        <v>1</v>
      </c>
      <c r="AQ33" s="252"/>
      <c r="AR33" s="252">
        <v>1</v>
      </c>
      <c r="AS33" s="252"/>
      <c r="AT33" s="252">
        <v>1</v>
      </c>
      <c r="AU33" s="252"/>
      <c r="AV33" s="252">
        <v>1</v>
      </c>
      <c r="AW33" s="252"/>
      <c r="AX33" s="252">
        <v>1</v>
      </c>
      <c r="AY33" s="252"/>
      <c r="AZ33" s="252">
        <v>1</v>
      </c>
      <c r="BA33" s="252"/>
      <c r="BB33" s="252">
        <v>1</v>
      </c>
      <c r="BC33" s="252"/>
      <c r="BD33" s="252">
        <v>1</v>
      </c>
      <c r="BE33" s="252"/>
      <c r="BF33" s="252">
        <v>1</v>
      </c>
      <c r="BG33" s="252"/>
      <c r="BH33" s="252">
        <v>1</v>
      </c>
      <c r="BI33" s="252"/>
      <c r="BJ33" s="252">
        <v>1</v>
      </c>
      <c r="BK33" s="252"/>
      <c r="BL33" s="252">
        <v>1</v>
      </c>
      <c r="BM33" s="252"/>
      <c r="BN33" s="252">
        <v>1</v>
      </c>
      <c r="BO33" s="252"/>
      <c r="BP33" s="252">
        <v>1</v>
      </c>
      <c r="BQ33" s="252"/>
      <c r="BR33" s="252">
        <v>1</v>
      </c>
      <c r="BS33" s="252"/>
      <c r="BT33" s="252">
        <v>1</v>
      </c>
      <c r="BU33" s="252"/>
      <c r="BV33" s="252">
        <v>1</v>
      </c>
      <c r="BW33" s="252"/>
      <c r="BX33" s="189">
        <v>31</v>
      </c>
      <c r="BZ33" s="91"/>
      <c r="CA33" s="91"/>
      <c r="CB33" s="91"/>
      <c r="CC33" s="91"/>
      <c r="CD33" s="103"/>
      <c r="CE33" s="103"/>
      <c r="CF33" s="257"/>
      <c r="CG33" s="139"/>
      <c r="CH33" s="139"/>
      <c r="CI33" s="139"/>
      <c r="CJ33" s="139"/>
      <c r="CK33" s="139"/>
      <c r="CL33" s="139"/>
      <c r="CM33" s="139"/>
      <c r="CN33" s="139"/>
      <c r="CO33" s="139"/>
      <c r="CP33" s="139"/>
      <c r="CQ33" s="139"/>
      <c r="CR33" s="139"/>
      <c r="CS33" s="139"/>
      <c r="CT33" s="139"/>
      <c r="CU33" s="139"/>
      <c r="CV33" s="139"/>
      <c r="CW33" s="139"/>
      <c r="CX33" s="140"/>
    </row>
    <row r="34" spans="7:102" ht="14.1" customHeight="1">
      <c r="G34" s="248">
        <v>32</v>
      </c>
      <c r="H34" s="249"/>
      <c r="I34" s="252">
        <v>1</v>
      </c>
      <c r="J34" s="252"/>
      <c r="K34" s="252">
        <v>1</v>
      </c>
      <c r="L34" s="252"/>
      <c r="M34" s="252">
        <v>1</v>
      </c>
      <c r="N34" s="252"/>
      <c r="O34" s="252">
        <v>1</v>
      </c>
      <c r="P34" s="252"/>
      <c r="Q34" s="252">
        <v>1</v>
      </c>
      <c r="R34" s="252"/>
      <c r="S34" s="252">
        <v>1</v>
      </c>
      <c r="T34" s="252"/>
      <c r="U34" s="252">
        <v>1</v>
      </c>
      <c r="V34" s="252"/>
      <c r="W34" s="252">
        <v>1</v>
      </c>
      <c r="X34" s="252"/>
      <c r="Y34" s="252">
        <v>1</v>
      </c>
      <c r="Z34" s="252"/>
      <c r="AA34" s="252">
        <v>1</v>
      </c>
      <c r="AB34" s="252"/>
      <c r="AC34" s="252">
        <v>1</v>
      </c>
      <c r="AD34" s="252"/>
      <c r="AE34" s="252">
        <v>1</v>
      </c>
      <c r="AF34" s="252"/>
      <c r="AG34" s="252">
        <v>1</v>
      </c>
      <c r="AH34" s="252"/>
      <c r="AI34" s="252">
        <v>1</v>
      </c>
      <c r="AJ34" s="252"/>
      <c r="AK34" s="252">
        <v>1</v>
      </c>
      <c r="AL34" s="252"/>
      <c r="AM34" s="252">
        <v>1</v>
      </c>
      <c r="AN34" s="252"/>
      <c r="AO34" s="252">
        <v>1</v>
      </c>
      <c r="AP34" s="252"/>
      <c r="AQ34" s="252">
        <v>1</v>
      </c>
      <c r="AR34" s="252"/>
      <c r="AS34" s="252">
        <v>1</v>
      </c>
      <c r="AT34" s="252"/>
      <c r="AU34" s="252">
        <v>1</v>
      </c>
      <c r="AV34" s="252"/>
      <c r="AW34" s="252">
        <v>1</v>
      </c>
      <c r="AX34" s="252"/>
      <c r="AY34" s="252">
        <v>1</v>
      </c>
      <c r="AZ34" s="252"/>
      <c r="BA34" s="252">
        <v>1</v>
      </c>
      <c r="BB34" s="252"/>
      <c r="BC34" s="252">
        <v>1</v>
      </c>
      <c r="BD34" s="252"/>
      <c r="BE34" s="252">
        <v>1</v>
      </c>
      <c r="BF34" s="252"/>
      <c r="BG34" s="252">
        <v>1</v>
      </c>
      <c r="BH34" s="252"/>
      <c r="BI34" s="252">
        <v>1</v>
      </c>
      <c r="BJ34" s="252"/>
      <c r="BK34" s="252">
        <v>1</v>
      </c>
      <c r="BL34" s="252"/>
      <c r="BM34" s="252">
        <v>1</v>
      </c>
      <c r="BN34" s="252"/>
      <c r="BO34" s="252">
        <v>1</v>
      </c>
      <c r="BP34" s="252"/>
      <c r="BQ34" s="252">
        <v>1</v>
      </c>
      <c r="BR34" s="252"/>
      <c r="BS34" s="252">
        <v>1</v>
      </c>
      <c r="BT34" s="252"/>
      <c r="BU34" s="252">
        <v>1</v>
      </c>
      <c r="BV34" s="252"/>
      <c r="BW34" s="250">
        <v>32</v>
      </c>
      <c r="BX34" s="251"/>
      <c r="BZ34" s="91"/>
      <c r="CA34" s="91"/>
      <c r="CB34" s="91"/>
      <c r="CC34" s="91"/>
      <c r="CD34" s="103"/>
      <c r="CE34" s="103"/>
      <c r="CF34" s="257"/>
      <c r="CG34" s="139"/>
      <c r="CH34" s="139"/>
      <c r="CI34" s="139"/>
      <c r="CJ34" s="139"/>
      <c r="CK34" s="139"/>
      <c r="CL34" s="139"/>
      <c r="CM34" s="139"/>
      <c r="CN34" s="139"/>
      <c r="CO34" s="139"/>
      <c r="CP34" s="139"/>
      <c r="CQ34" s="139"/>
      <c r="CR34" s="139"/>
      <c r="CS34" s="139"/>
      <c r="CT34" s="139"/>
      <c r="CU34" s="139"/>
      <c r="CV34" s="139"/>
      <c r="CW34" s="139"/>
      <c r="CX34" s="140"/>
    </row>
    <row r="35" spans="7:102" ht="14.1" customHeight="1">
      <c r="G35" s="214">
        <v>33</v>
      </c>
      <c r="H35" s="252">
        <v>1</v>
      </c>
      <c r="I35" s="252"/>
      <c r="J35" s="252">
        <v>1</v>
      </c>
      <c r="K35" s="252"/>
      <c r="L35" s="252">
        <v>1</v>
      </c>
      <c r="M35" s="252"/>
      <c r="N35" s="252">
        <v>1</v>
      </c>
      <c r="O35" s="252"/>
      <c r="P35" s="252">
        <v>1</v>
      </c>
      <c r="Q35" s="252"/>
      <c r="R35" s="252">
        <v>1</v>
      </c>
      <c r="S35" s="252"/>
      <c r="T35" s="252">
        <v>1</v>
      </c>
      <c r="U35" s="252"/>
      <c r="V35" s="252">
        <v>1</v>
      </c>
      <c r="W35" s="252"/>
      <c r="X35" s="252">
        <v>1</v>
      </c>
      <c r="Y35" s="252"/>
      <c r="Z35" s="252">
        <v>1</v>
      </c>
      <c r="AA35" s="252"/>
      <c r="AB35" s="252">
        <v>1</v>
      </c>
      <c r="AC35" s="252"/>
      <c r="AD35" s="252">
        <v>1</v>
      </c>
      <c r="AE35" s="252"/>
      <c r="AF35" s="252">
        <v>1</v>
      </c>
      <c r="AG35" s="252"/>
      <c r="AH35" s="252">
        <v>1</v>
      </c>
      <c r="AI35" s="252"/>
      <c r="AJ35" s="252">
        <v>1</v>
      </c>
      <c r="AK35" s="252"/>
      <c r="AL35" s="252">
        <v>1</v>
      </c>
      <c r="AM35" s="252"/>
      <c r="AN35" s="252">
        <v>1</v>
      </c>
      <c r="AO35" s="252"/>
      <c r="AP35" s="252">
        <v>1</v>
      </c>
      <c r="AQ35" s="252"/>
      <c r="AR35" s="252">
        <v>1</v>
      </c>
      <c r="AS35" s="252"/>
      <c r="AT35" s="252">
        <v>1</v>
      </c>
      <c r="AU35" s="252"/>
      <c r="AV35" s="252">
        <v>1</v>
      </c>
      <c r="AW35" s="252"/>
      <c r="AX35" s="252">
        <v>1</v>
      </c>
      <c r="AY35" s="252"/>
      <c r="AZ35" s="252">
        <v>1</v>
      </c>
      <c r="BA35" s="252"/>
      <c r="BB35" s="252">
        <v>1</v>
      </c>
      <c r="BC35" s="252"/>
      <c r="BD35" s="252">
        <v>1</v>
      </c>
      <c r="BE35" s="252"/>
      <c r="BF35" s="252">
        <v>1</v>
      </c>
      <c r="BG35" s="252"/>
      <c r="BH35" s="252">
        <v>1</v>
      </c>
      <c r="BI35" s="252"/>
      <c r="BJ35" s="252">
        <v>1</v>
      </c>
      <c r="BK35" s="252"/>
      <c r="BL35" s="252">
        <v>1</v>
      </c>
      <c r="BM35" s="252"/>
      <c r="BN35" s="252">
        <v>1</v>
      </c>
      <c r="BO35" s="252"/>
      <c r="BP35" s="252">
        <v>1</v>
      </c>
      <c r="BQ35" s="252"/>
      <c r="BR35" s="252">
        <v>1</v>
      </c>
      <c r="BS35" s="252"/>
      <c r="BT35" s="252">
        <v>1</v>
      </c>
      <c r="BU35" s="252"/>
      <c r="BV35" s="252">
        <v>1</v>
      </c>
      <c r="BW35" s="252"/>
      <c r="BX35" s="189">
        <v>33</v>
      </c>
      <c r="BZ35" s="91"/>
      <c r="CA35" s="91"/>
      <c r="CB35" s="91"/>
      <c r="CC35" s="91"/>
      <c r="CD35" s="103"/>
      <c r="CE35" s="103"/>
      <c r="CF35" s="172"/>
      <c r="CG35" s="139"/>
      <c r="CH35" s="139"/>
      <c r="CI35" s="139"/>
      <c r="CJ35" s="139"/>
      <c r="CK35" s="139"/>
      <c r="CL35" s="139"/>
      <c r="CM35" s="139"/>
      <c r="CN35" s="139"/>
      <c r="CO35" s="139"/>
      <c r="CP35" s="139"/>
      <c r="CQ35" s="139"/>
      <c r="CR35" s="139"/>
      <c r="CS35" s="139"/>
      <c r="CT35" s="139"/>
      <c r="CU35" s="139"/>
      <c r="CV35" s="139"/>
      <c r="CW35" s="139"/>
      <c r="CX35" s="140"/>
    </row>
    <row r="36" spans="7:102" ht="15.75" customHeight="1" thickBot="1">
      <c r="G36" s="188"/>
      <c r="H36" s="253" t="s">
        <v>5</v>
      </c>
      <c r="I36" s="253"/>
      <c r="J36" s="253" t="s">
        <v>7</v>
      </c>
      <c r="K36" s="253"/>
      <c r="L36" s="253" t="s">
        <v>8</v>
      </c>
      <c r="M36" s="253"/>
      <c r="N36" s="253" t="s">
        <v>9</v>
      </c>
      <c r="O36" s="253"/>
      <c r="P36" s="253" t="s">
        <v>10</v>
      </c>
      <c r="Q36" s="253"/>
      <c r="R36" s="253" t="s">
        <v>14</v>
      </c>
      <c r="S36" s="253"/>
      <c r="T36" s="253" t="s">
        <v>15</v>
      </c>
      <c r="U36" s="253"/>
      <c r="V36" s="253" t="s">
        <v>16</v>
      </c>
      <c r="W36" s="253"/>
      <c r="X36" s="253" t="s">
        <v>17</v>
      </c>
      <c r="Y36" s="253"/>
      <c r="Z36" s="253" t="s">
        <v>18</v>
      </c>
      <c r="AA36" s="253"/>
      <c r="AB36" s="253" t="s">
        <v>19</v>
      </c>
      <c r="AC36" s="253"/>
      <c r="AD36" s="253" t="s">
        <v>20</v>
      </c>
      <c r="AE36" s="253"/>
      <c r="AF36" s="253" t="s">
        <v>21</v>
      </c>
      <c r="AG36" s="253"/>
      <c r="AH36" s="253" t="s">
        <v>22</v>
      </c>
      <c r="AI36" s="253"/>
      <c r="AJ36" s="253" t="s">
        <v>23</v>
      </c>
      <c r="AK36" s="253"/>
      <c r="AL36" s="253" t="s">
        <v>24</v>
      </c>
      <c r="AM36" s="253"/>
      <c r="AN36" s="253" t="s">
        <v>25</v>
      </c>
      <c r="AO36" s="253"/>
      <c r="AP36" s="253" t="s">
        <v>26</v>
      </c>
      <c r="AQ36" s="253"/>
      <c r="AR36" s="253" t="s">
        <v>27</v>
      </c>
      <c r="AS36" s="253"/>
      <c r="AT36" s="253" t="s">
        <v>28</v>
      </c>
      <c r="AU36" s="253"/>
      <c r="AV36" s="253" t="s">
        <v>29</v>
      </c>
      <c r="AW36" s="253"/>
      <c r="AX36" s="253" t="s">
        <v>30</v>
      </c>
      <c r="AY36" s="253"/>
      <c r="AZ36" s="253" t="s">
        <v>31</v>
      </c>
      <c r="BA36" s="253"/>
      <c r="BB36" s="253" t="s">
        <v>32</v>
      </c>
      <c r="BC36" s="253"/>
      <c r="BD36" s="253" t="s">
        <v>33</v>
      </c>
      <c r="BE36" s="253"/>
      <c r="BF36" s="253" t="s">
        <v>34</v>
      </c>
      <c r="BG36" s="253"/>
      <c r="BH36" s="253" t="s">
        <v>4</v>
      </c>
      <c r="BI36" s="253"/>
      <c r="BJ36" s="253" t="s">
        <v>6</v>
      </c>
      <c r="BK36" s="253"/>
      <c r="BL36" s="253" t="s">
        <v>35</v>
      </c>
      <c r="BM36" s="253"/>
      <c r="BN36" s="253" t="s">
        <v>36</v>
      </c>
      <c r="BO36" s="253"/>
      <c r="BP36" s="253" t="s">
        <v>37</v>
      </c>
      <c r="BQ36" s="253"/>
      <c r="BR36" s="253" t="s">
        <v>11</v>
      </c>
      <c r="BS36" s="253"/>
      <c r="BT36" s="253" t="s">
        <v>12</v>
      </c>
      <c r="BU36" s="253"/>
      <c r="BV36" s="253" t="s">
        <v>13</v>
      </c>
      <c r="BW36" s="253"/>
      <c r="BX36" s="187"/>
      <c r="BZ36" s="97"/>
      <c r="CA36" s="97"/>
      <c r="CB36" s="191" t="s">
        <v>43</v>
      </c>
      <c r="CC36" s="191"/>
      <c r="CD36" s="191"/>
      <c r="CE36" s="191"/>
      <c r="CF36" s="224" t="s">
        <v>394</v>
      </c>
      <c r="CG36" s="141"/>
      <c r="CH36" s="141"/>
      <c r="CI36" s="141"/>
      <c r="CJ36" s="141"/>
      <c r="CK36" s="141"/>
      <c r="CL36" s="141"/>
      <c r="CM36" s="141"/>
      <c r="CN36" s="141"/>
      <c r="CO36" s="141"/>
      <c r="CP36" s="141"/>
      <c r="CQ36" s="141"/>
      <c r="CR36" s="141"/>
      <c r="CS36" s="141"/>
      <c r="CT36" s="141"/>
      <c r="CU36" s="141"/>
      <c r="CV36" s="141"/>
      <c r="CW36" s="141"/>
      <c r="CX36" s="142"/>
    </row>
    <row r="37" spans="7:102" ht="15.75" thickBot="1"/>
    <row r="38" spans="7:102">
      <c r="G38" s="109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0"/>
      <c r="BL38" s="110"/>
      <c r="BM38" s="110"/>
      <c r="BN38" s="110"/>
      <c r="BO38" s="110"/>
      <c r="BP38" s="110"/>
      <c r="BQ38" s="110"/>
      <c r="BR38" s="110"/>
      <c r="BS38" s="110"/>
      <c r="BT38" s="110"/>
      <c r="BU38" s="110"/>
      <c r="BV38" s="110"/>
      <c r="BW38" s="110"/>
      <c r="BX38" s="111"/>
      <c r="CA38" s="163"/>
      <c r="CB38" s="175"/>
      <c r="CC38" s="164"/>
      <c r="CD38" s="165"/>
      <c r="CE38" s="165"/>
      <c r="CF38" s="165"/>
      <c r="CG38" s="164"/>
      <c r="CH38" s="164"/>
      <c r="CI38" s="164"/>
      <c r="CJ38" s="164"/>
      <c r="CK38" s="164"/>
      <c r="CL38" s="164"/>
      <c r="CM38" s="164"/>
      <c r="CN38" s="164"/>
      <c r="CO38" s="164"/>
      <c r="CP38" s="164"/>
      <c r="CQ38" s="164"/>
      <c r="CR38" s="164"/>
      <c r="CS38" s="164"/>
      <c r="CT38" s="164"/>
      <c r="CU38" s="164"/>
      <c r="CV38" s="176"/>
    </row>
    <row r="39" spans="7:102" ht="26.25">
      <c r="G39" s="109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10"/>
      <c r="AW39" s="110"/>
      <c r="AX39" s="110"/>
      <c r="AY39" s="110"/>
      <c r="AZ39" s="110"/>
      <c r="BA39" s="110"/>
      <c r="BB39" s="110"/>
      <c r="BC39" s="110"/>
      <c r="BD39" s="110"/>
      <c r="BE39" s="110"/>
      <c r="BF39" s="110"/>
      <c r="BG39" s="110"/>
      <c r="BH39" s="110"/>
      <c r="BI39" s="110"/>
      <c r="BJ39" s="110"/>
      <c r="BK39" s="110"/>
      <c r="BL39" s="110"/>
      <c r="BM39" s="110"/>
      <c r="BN39" s="110"/>
      <c r="BO39" s="110"/>
      <c r="BP39" s="110"/>
      <c r="BQ39" s="110"/>
      <c r="BR39" s="110"/>
      <c r="BS39" s="110"/>
      <c r="BT39" s="110"/>
      <c r="BU39" s="110"/>
      <c r="BV39" s="110"/>
      <c r="BW39" s="110"/>
      <c r="BX39" s="111"/>
      <c r="CA39" s="166"/>
      <c r="CB39" s="177" t="s">
        <v>49</v>
      </c>
      <c r="CC39" s="178"/>
      <c r="CD39" s="178"/>
      <c r="CE39" s="178"/>
      <c r="CF39" s="178"/>
      <c r="CG39" s="179"/>
      <c r="CH39" s="179"/>
      <c r="CI39" s="179"/>
      <c r="CJ39" s="179"/>
      <c r="CK39" s="179"/>
      <c r="CL39" s="179"/>
      <c r="CM39" s="179"/>
      <c r="CN39" s="179"/>
      <c r="CO39" s="179"/>
      <c r="CP39" s="179"/>
      <c r="CQ39" s="179"/>
      <c r="CR39" s="179"/>
      <c r="CS39" s="179"/>
      <c r="CT39" s="179"/>
      <c r="CU39" s="179"/>
      <c r="CV39" s="180"/>
    </row>
    <row r="40" spans="7:102" ht="26.25">
      <c r="G40" s="109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10"/>
      <c r="AW40" s="110"/>
      <c r="AX40" s="110"/>
      <c r="AY40" s="110"/>
      <c r="AZ40" s="110"/>
      <c r="BA40" s="110"/>
      <c r="BB40" s="110"/>
      <c r="BC40" s="110"/>
      <c r="BD40" s="110"/>
      <c r="BE40" s="110"/>
      <c r="BF40" s="110"/>
      <c r="BG40" s="110"/>
      <c r="BH40" s="110"/>
      <c r="BI40" s="110"/>
      <c r="BJ40" s="110"/>
      <c r="BK40" s="110"/>
      <c r="BL40" s="110"/>
      <c r="BM40" s="110"/>
      <c r="BN40" s="110"/>
      <c r="BO40" s="110"/>
      <c r="BP40" s="110"/>
      <c r="BQ40" s="110"/>
      <c r="BR40" s="110"/>
      <c r="BS40" s="110"/>
      <c r="BT40" s="110"/>
      <c r="BU40" s="110"/>
      <c r="BV40" s="110"/>
      <c r="BW40" s="110"/>
      <c r="BX40" s="111"/>
      <c r="CA40" s="166"/>
      <c r="CB40" s="177"/>
      <c r="CC40" s="178"/>
      <c r="CD40" s="178"/>
      <c r="CE40" s="178"/>
      <c r="CF40" s="178"/>
      <c r="CG40" s="179"/>
      <c r="CH40" s="179"/>
      <c r="CI40" s="179"/>
      <c r="CJ40" s="179"/>
      <c r="CK40" s="179"/>
      <c r="CL40" s="179"/>
      <c r="CM40" s="179"/>
      <c r="CN40" s="179"/>
      <c r="CO40" s="179"/>
      <c r="CP40" s="179"/>
      <c r="CQ40" s="179"/>
      <c r="CR40" s="179"/>
      <c r="CS40" s="179"/>
      <c r="CT40" s="179"/>
      <c r="CU40" s="179"/>
      <c r="CV40" s="180"/>
    </row>
    <row r="41" spans="7:102" ht="26.25">
      <c r="G41" s="109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110"/>
      <c r="BB41" s="110"/>
      <c r="BC41" s="110"/>
      <c r="BD41" s="110"/>
      <c r="BE41" s="110"/>
      <c r="BF41" s="110"/>
      <c r="BG41" s="110"/>
      <c r="BH41" s="110"/>
      <c r="BI41" s="110"/>
      <c r="BJ41" s="110"/>
      <c r="BK41" s="110"/>
      <c r="BL41" s="110"/>
      <c r="BM41" s="110"/>
      <c r="BN41" s="110"/>
      <c r="BO41" s="110"/>
      <c r="BP41" s="110"/>
      <c r="BQ41" s="110"/>
      <c r="BR41" s="110"/>
      <c r="BS41" s="110"/>
      <c r="BT41" s="110"/>
      <c r="BU41" s="110"/>
      <c r="BV41" s="110"/>
      <c r="BW41" s="110"/>
      <c r="BX41" s="111"/>
      <c r="BZ41" s="160"/>
      <c r="CA41" s="166"/>
      <c r="CB41" s="177" t="s">
        <v>50</v>
      </c>
      <c r="CC41" s="181"/>
      <c r="CD41" s="181"/>
      <c r="CE41" s="181"/>
      <c r="CF41" s="181"/>
      <c r="CG41" s="182"/>
      <c r="CH41" s="182"/>
      <c r="CI41" s="182"/>
      <c r="CJ41" s="182"/>
      <c r="CK41" s="182"/>
      <c r="CL41" s="182"/>
      <c r="CM41" s="182"/>
      <c r="CN41" s="179"/>
      <c r="CO41" s="179"/>
      <c r="CP41" s="179"/>
      <c r="CQ41" s="179"/>
      <c r="CR41" s="179"/>
      <c r="CS41" s="179"/>
      <c r="CT41" s="179"/>
      <c r="CU41" s="179"/>
      <c r="CV41" s="180"/>
    </row>
    <row r="42" spans="7:102">
      <c r="G42" s="109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  <c r="AX42" s="110"/>
      <c r="AY42" s="110"/>
      <c r="AZ42" s="110"/>
      <c r="BA42" s="110"/>
      <c r="BB42" s="110"/>
      <c r="BC42" s="110"/>
      <c r="BD42" s="110"/>
      <c r="BE42" s="110"/>
      <c r="BF42" s="110"/>
      <c r="BG42" s="110"/>
      <c r="BH42" s="110"/>
      <c r="BI42" s="110"/>
      <c r="BJ42" s="110"/>
      <c r="BK42" s="110"/>
      <c r="BL42" s="110"/>
      <c r="BM42" s="110"/>
      <c r="BN42" s="110"/>
      <c r="BO42" s="110"/>
      <c r="BP42" s="110"/>
      <c r="BQ42" s="110"/>
      <c r="BR42" s="110"/>
      <c r="BS42" s="110"/>
      <c r="BT42" s="110"/>
      <c r="BU42" s="110"/>
      <c r="BV42" s="110"/>
      <c r="BW42" s="110"/>
      <c r="BX42" s="111"/>
      <c r="CA42" s="166"/>
      <c r="CB42" s="182"/>
      <c r="CC42" s="179"/>
      <c r="CD42" s="167"/>
      <c r="CE42" s="167"/>
      <c r="CF42" s="167"/>
      <c r="CG42" s="179"/>
      <c r="CH42" s="179"/>
      <c r="CI42" s="179"/>
      <c r="CJ42" s="179"/>
      <c r="CK42" s="179"/>
      <c r="CL42" s="179"/>
      <c r="CM42" s="179"/>
      <c r="CN42" s="179"/>
      <c r="CO42" s="179"/>
      <c r="CP42" s="179"/>
      <c r="CQ42" s="179"/>
      <c r="CR42" s="179"/>
      <c r="CS42" s="179"/>
      <c r="CT42" s="179"/>
      <c r="CU42" s="179"/>
      <c r="CV42" s="180"/>
    </row>
    <row r="43" spans="7:102" ht="26.25">
      <c r="G43" s="109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110"/>
      <c r="BQ43" s="110"/>
      <c r="BR43" s="110"/>
      <c r="BS43" s="110"/>
      <c r="BT43" s="110"/>
      <c r="BU43" s="110"/>
      <c r="BV43" s="110"/>
      <c r="BW43" s="110"/>
      <c r="BX43" s="111"/>
      <c r="CA43" s="166"/>
      <c r="CB43" s="177" t="s">
        <v>51</v>
      </c>
      <c r="CC43" s="179"/>
      <c r="CD43" s="167"/>
      <c r="CE43" s="167"/>
      <c r="CF43" s="167"/>
      <c r="CG43" s="179"/>
      <c r="CH43" s="179"/>
      <c r="CI43" s="179"/>
      <c r="CJ43" s="179"/>
      <c r="CK43" s="179"/>
      <c r="CL43" s="179"/>
      <c r="CM43" s="179"/>
      <c r="CN43" s="179"/>
      <c r="CO43" s="179"/>
      <c r="CP43" s="179"/>
      <c r="CQ43" s="179"/>
      <c r="CR43" s="179"/>
      <c r="CS43" s="179"/>
      <c r="CT43" s="179"/>
      <c r="CU43" s="179"/>
      <c r="CV43" s="180"/>
    </row>
    <row r="44" spans="7:102" ht="15.75" thickBot="1">
      <c r="G44" s="112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113"/>
      <c r="AU44" s="113"/>
      <c r="AV44" s="113"/>
      <c r="AW44" s="113"/>
      <c r="AX44" s="113"/>
      <c r="AY44" s="113"/>
      <c r="AZ44" s="113"/>
      <c r="BA44" s="113"/>
      <c r="BB44" s="113"/>
      <c r="BC44" s="113"/>
      <c r="BD44" s="113"/>
      <c r="BE44" s="113"/>
      <c r="BF44" s="113"/>
      <c r="BG44" s="113"/>
      <c r="BH44" s="113"/>
      <c r="BI44" s="113"/>
      <c r="BJ44" s="113"/>
      <c r="BK44" s="113"/>
      <c r="BL44" s="113"/>
      <c r="BM44" s="113"/>
      <c r="BN44" s="113"/>
      <c r="BO44" s="113"/>
      <c r="BP44" s="113"/>
      <c r="BQ44" s="113"/>
      <c r="BR44" s="113"/>
      <c r="BS44" s="113"/>
      <c r="BT44" s="113"/>
      <c r="BU44" s="113"/>
      <c r="BV44" s="113"/>
      <c r="BW44" s="113"/>
      <c r="BX44" s="114"/>
      <c r="CA44" s="168"/>
      <c r="CB44" s="183"/>
      <c r="CC44" s="169"/>
      <c r="CD44" s="170"/>
      <c r="CE44" s="170"/>
      <c r="CF44" s="170"/>
      <c r="CG44" s="169"/>
      <c r="CH44" s="169"/>
      <c r="CI44" s="169"/>
      <c r="CJ44" s="169"/>
      <c r="CK44" s="169"/>
      <c r="CL44" s="169"/>
      <c r="CM44" s="169"/>
      <c r="CN44" s="169"/>
      <c r="CO44" s="169"/>
      <c r="CP44" s="169"/>
      <c r="CQ44" s="169"/>
      <c r="CR44" s="169"/>
      <c r="CS44" s="169"/>
      <c r="CT44" s="169"/>
      <c r="CU44" s="169"/>
      <c r="CV44" s="184"/>
    </row>
    <row r="45" spans="7:102" ht="15.75" thickTop="1"/>
  </sheetData>
  <mergeCells count="1232">
    <mergeCell ref="CF3:CF6"/>
    <mergeCell ref="CF7:CF10"/>
    <mergeCell ref="CF11:CF14"/>
    <mergeCell ref="CF15:CF18"/>
    <mergeCell ref="CF19:CF22"/>
    <mergeCell ref="CF23:CF26"/>
    <mergeCell ref="CF27:CF30"/>
    <mergeCell ref="CF31:CF34"/>
    <mergeCell ref="CP6:CQ7"/>
    <mergeCell ref="AG4:AH4"/>
    <mergeCell ref="AI4:AJ4"/>
    <mergeCell ref="AK4:AL4"/>
    <mergeCell ref="AM4:AN4"/>
    <mergeCell ref="AO4:AP4"/>
    <mergeCell ref="S4:T4"/>
    <mergeCell ref="U4:V4"/>
    <mergeCell ref="W4:X4"/>
    <mergeCell ref="Y4:Z4"/>
    <mergeCell ref="AA4:AB4"/>
    <mergeCell ref="AC4:AD4"/>
    <mergeCell ref="CL18:CM19"/>
    <mergeCell ref="CP25:CQ26"/>
    <mergeCell ref="W26:X26"/>
    <mergeCell ref="AV25:AW25"/>
    <mergeCell ref="BB25:BC25"/>
    <mergeCell ref="AF25:AG25"/>
    <mergeCell ref="AH25:AI25"/>
    <mergeCell ref="AJ25:AK25"/>
    <mergeCell ref="AL25:AM25"/>
    <mergeCell ref="AN25:AO25"/>
    <mergeCell ref="AP25:AQ25"/>
    <mergeCell ref="T25:U25"/>
    <mergeCell ref="G4:H4"/>
    <mergeCell ref="I4:J4"/>
    <mergeCell ref="K4:L4"/>
    <mergeCell ref="CL3:CM4"/>
    <mergeCell ref="BR7:BS7"/>
    <mergeCell ref="BT7:BU7"/>
    <mergeCell ref="BV7:BW7"/>
    <mergeCell ref="BU6:BV6"/>
    <mergeCell ref="BW6:BX6"/>
    <mergeCell ref="H7:I7"/>
    <mergeCell ref="P7:Q7"/>
    <mergeCell ref="R7:S7"/>
    <mergeCell ref="T7:U7"/>
    <mergeCell ref="BI6:BJ6"/>
    <mergeCell ref="BK6:BL6"/>
    <mergeCell ref="BM6:BN6"/>
    <mergeCell ref="BO6:BP6"/>
    <mergeCell ref="BQ6:BR6"/>
    <mergeCell ref="AW6:AX6"/>
    <mergeCell ref="AY6:AZ6"/>
    <mergeCell ref="BA6:BB6"/>
    <mergeCell ref="BC6:BD6"/>
    <mergeCell ref="BE6:BF6"/>
    <mergeCell ref="BG6:BH6"/>
    <mergeCell ref="AK6:AL6"/>
    <mergeCell ref="AM6:AN6"/>
    <mergeCell ref="AO6:AP6"/>
    <mergeCell ref="AQ6:AR6"/>
    <mergeCell ref="AS6:AT6"/>
    <mergeCell ref="AU6:AV6"/>
    <mergeCell ref="Y6:Z6"/>
    <mergeCell ref="AA6:AB6"/>
    <mergeCell ref="CR3:CS4"/>
    <mergeCell ref="H17:I17"/>
    <mergeCell ref="CL12:CM13"/>
    <mergeCell ref="CR12:CS13"/>
    <mergeCell ref="CP9:CQ10"/>
    <mergeCell ref="CT8:CU9"/>
    <mergeCell ref="BJ9:BK9"/>
    <mergeCell ref="BL9:BM9"/>
    <mergeCell ref="BN9:BO9"/>
    <mergeCell ref="BP9:BQ9"/>
    <mergeCell ref="BR9:BS9"/>
    <mergeCell ref="BT9:BU9"/>
    <mergeCell ref="AX9:AY9"/>
    <mergeCell ref="AZ9:BA9"/>
    <mergeCell ref="BB9:BC9"/>
    <mergeCell ref="BD9:BE9"/>
    <mergeCell ref="BF9:BG9"/>
    <mergeCell ref="BH9:BI9"/>
    <mergeCell ref="AH9:AI9"/>
    <mergeCell ref="CI8:CJ9"/>
    <mergeCell ref="CM8:CN9"/>
    <mergeCell ref="N17:O17"/>
    <mergeCell ref="P17:Q17"/>
    <mergeCell ref="AG16:AH16"/>
    <mergeCell ref="AI16:AJ16"/>
    <mergeCell ref="AK16:AL16"/>
    <mergeCell ref="AM16:AN16"/>
    <mergeCell ref="AO16:AP16"/>
    <mergeCell ref="S16:T16"/>
    <mergeCell ref="U16:V16"/>
    <mergeCell ref="W16:X16"/>
    <mergeCell ref="Y16:Z16"/>
    <mergeCell ref="CR18:CS19"/>
    <mergeCell ref="BO16:BP16"/>
    <mergeCell ref="BQ16:BR16"/>
    <mergeCell ref="BS16:BT16"/>
    <mergeCell ref="S18:T18"/>
    <mergeCell ref="U18:V18"/>
    <mergeCell ref="W18:X18"/>
    <mergeCell ref="Y18:Z18"/>
    <mergeCell ref="AA18:AB18"/>
    <mergeCell ref="BN17:BO17"/>
    <mergeCell ref="BP17:BQ17"/>
    <mergeCell ref="BR17:BS17"/>
    <mergeCell ref="BT17:BU17"/>
    <mergeCell ref="BU16:BV16"/>
    <mergeCell ref="BV17:BW17"/>
    <mergeCell ref="BW16:BX16"/>
    <mergeCell ref="AF19:AG19"/>
    <mergeCell ref="AH19:AI19"/>
    <mergeCell ref="BC16:BD16"/>
    <mergeCell ref="BE16:BF16"/>
    <mergeCell ref="BG16:BH16"/>
    <mergeCell ref="BI16:BJ16"/>
    <mergeCell ref="BK16:BL16"/>
    <mergeCell ref="BM16:BN16"/>
    <mergeCell ref="AQ16:AR16"/>
    <mergeCell ref="AS16:AT16"/>
    <mergeCell ref="AU16:AV16"/>
    <mergeCell ref="AW16:AX16"/>
    <mergeCell ref="AY16:AZ16"/>
    <mergeCell ref="BA16:BB16"/>
    <mergeCell ref="AE16:AF16"/>
    <mergeCell ref="AJ19:AK19"/>
    <mergeCell ref="CT23:CU24"/>
    <mergeCell ref="CI23:CJ24"/>
    <mergeCell ref="CM23:CN24"/>
    <mergeCell ref="N23:O23"/>
    <mergeCell ref="P23:Q23"/>
    <mergeCell ref="BC22:BD22"/>
    <mergeCell ref="BE22:BF22"/>
    <mergeCell ref="BG22:BH22"/>
    <mergeCell ref="CP21:CQ22"/>
    <mergeCell ref="BI22:BJ22"/>
    <mergeCell ref="BK22:BL22"/>
    <mergeCell ref="BM22:BN22"/>
    <mergeCell ref="AQ22:AR22"/>
    <mergeCell ref="AS22:AT22"/>
    <mergeCell ref="AU22:AV22"/>
    <mergeCell ref="AW22:AX22"/>
    <mergeCell ref="AY22:AZ22"/>
    <mergeCell ref="AG22:AH22"/>
    <mergeCell ref="AI22:AJ22"/>
    <mergeCell ref="AK22:AL22"/>
    <mergeCell ref="AM22:AN22"/>
    <mergeCell ref="AO22:AP22"/>
    <mergeCell ref="S22:T22"/>
    <mergeCell ref="U22:V22"/>
    <mergeCell ref="W22:X22"/>
    <mergeCell ref="Y22:Z22"/>
    <mergeCell ref="AA22:AB22"/>
    <mergeCell ref="AC22:AD22"/>
    <mergeCell ref="BR21:BS21"/>
    <mergeCell ref="BT21:BU21"/>
    <mergeCell ref="BV21:BW21"/>
    <mergeCell ref="AF23:AG23"/>
    <mergeCell ref="BU30:BV30"/>
    <mergeCell ref="AI30:AJ30"/>
    <mergeCell ref="CR28:CS29"/>
    <mergeCell ref="CK27:CL28"/>
    <mergeCell ref="BP27:BQ27"/>
    <mergeCell ref="BR27:BS27"/>
    <mergeCell ref="AF27:AG27"/>
    <mergeCell ref="AH27:AI27"/>
    <mergeCell ref="AJ27:AK27"/>
    <mergeCell ref="AL27:AM27"/>
    <mergeCell ref="AN27:AO27"/>
    <mergeCell ref="AP27:AQ27"/>
    <mergeCell ref="T27:U27"/>
    <mergeCell ref="V27:W27"/>
    <mergeCell ref="X27:Y27"/>
    <mergeCell ref="Z27:AA27"/>
    <mergeCell ref="AB27:AC27"/>
    <mergeCell ref="AD27:AE27"/>
    <mergeCell ref="AU30:AV30"/>
    <mergeCell ref="Y30:Z30"/>
    <mergeCell ref="AA30:AB30"/>
    <mergeCell ref="AC30:AD30"/>
    <mergeCell ref="AE30:AF30"/>
    <mergeCell ref="AG30:AH30"/>
    <mergeCell ref="BV29:BW29"/>
    <mergeCell ref="AJ29:AK29"/>
    <mergeCell ref="BT27:BU27"/>
    <mergeCell ref="BV27:BW27"/>
    <mergeCell ref="BP36:BQ36"/>
    <mergeCell ref="BR36:BS36"/>
    <mergeCell ref="BT36:BU36"/>
    <mergeCell ref="BV36:BW36"/>
    <mergeCell ref="BD36:BE36"/>
    <mergeCell ref="BF36:BG36"/>
    <mergeCell ref="BH36:BI36"/>
    <mergeCell ref="BJ36:BK36"/>
    <mergeCell ref="BL36:BM36"/>
    <mergeCell ref="BN36:BO36"/>
    <mergeCell ref="AN31:AO31"/>
    <mergeCell ref="AP31:AQ31"/>
    <mergeCell ref="AR31:AS31"/>
    <mergeCell ref="AT31:AU31"/>
    <mergeCell ref="X31:Y31"/>
    <mergeCell ref="Z31:AA31"/>
    <mergeCell ref="AB31:AC31"/>
    <mergeCell ref="AD31:AE31"/>
    <mergeCell ref="AF31:AG31"/>
    <mergeCell ref="AH31:AI31"/>
    <mergeCell ref="AR36:AS36"/>
    <mergeCell ref="AT36:AU36"/>
    <mergeCell ref="AV36:AW36"/>
    <mergeCell ref="AX36:AY36"/>
    <mergeCell ref="AZ36:BA36"/>
    <mergeCell ref="BB36:BC36"/>
    <mergeCell ref="AF36:AG36"/>
    <mergeCell ref="AH36:AI36"/>
    <mergeCell ref="AJ36:AK36"/>
    <mergeCell ref="AL36:AM36"/>
    <mergeCell ref="AN36:AO36"/>
    <mergeCell ref="AP36:AQ36"/>
    <mergeCell ref="T36:U36"/>
    <mergeCell ref="V36:W36"/>
    <mergeCell ref="X36:Y36"/>
    <mergeCell ref="Z36:AA36"/>
    <mergeCell ref="AB36:AC36"/>
    <mergeCell ref="AD36:AE36"/>
    <mergeCell ref="BP35:BQ35"/>
    <mergeCell ref="BR35:BS35"/>
    <mergeCell ref="BT35:BU35"/>
    <mergeCell ref="BV35:BW35"/>
    <mergeCell ref="H36:I36"/>
    <mergeCell ref="J36:K36"/>
    <mergeCell ref="L36:M36"/>
    <mergeCell ref="N36:O36"/>
    <mergeCell ref="P36:Q36"/>
    <mergeCell ref="R36:S36"/>
    <mergeCell ref="BD35:BE35"/>
    <mergeCell ref="BF35:BG35"/>
    <mergeCell ref="BH35:BI35"/>
    <mergeCell ref="BJ35:BK35"/>
    <mergeCell ref="BL35:BM35"/>
    <mergeCell ref="BN35:BO35"/>
    <mergeCell ref="AR35:AS35"/>
    <mergeCell ref="AT35:AU35"/>
    <mergeCell ref="AV35:AW35"/>
    <mergeCell ref="AX35:AY35"/>
    <mergeCell ref="AZ35:BA35"/>
    <mergeCell ref="BB35:BC35"/>
    <mergeCell ref="AF35:AG35"/>
    <mergeCell ref="AH35:AI35"/>
    <mergeCell ref="AJ35:AK35"/>
    <mergeCell ref="AL35:AM35"/>
    <mergeCell ref="AN35:AO35"/>
    <mergeCell ref="AP35:AQ35"/>
    <mergeCell ref="T35:U35"/>
    <mergeCell ref="V35:W35"/>
    <mergeCell ref="X35:Y35"/>
    <mergeCell ref="Z35:AA35"/>
    <mergeCell ref="AB35:AC35"/>
    <mergeCell ref="AD35:AE35"/>
    <mergeCell ref="BQ34:BR34"/>
    <mergeCell ref="BS34:BT34"/>
    <mergeCell ref="BU34:BV34"/>
    <mergeCell ref="BW34:BX34"/>
    <mergeCell ref="H35:I35"/>
    <mergeCell ref="J35:K35"/>
    <mergeCell ref="L35:M35"/>
    <mergeCell ref="N35:O35"/>
    <mergeCell ref="P35:Q35"/>
    <mergeCell ref="R35:S35"/>
    <mergeCell ref="BE34:BF34"/>
    <mergeCell ref="BG34:BH34"/>
    <mergeCell ref="BI34:BJ34"/>
    <mergeCell ref="BK34:BL34"/>
    <mergeCell ref="BM34:BN34"/>
    <mergeCell ref="BO34:BP34"/>
    <mergeCell ref="AS34:AT34"/>
    <mergeCell ref="AU34:AV34"/>
    <mergeCell ref="AW34:AX34"/>
    <mergeCell ref="AY34:AZ34"/>
    <mergeCell ref="BA34:BB34"/>
    <mergeCell ref="BC34:BD34"/>
    <mergeCell ref="AG34:AH34"/>
    <mergeCell ref="AI34:AJ34"/>
    <mergeCell ref="AK34:AL34"/>
    <mergeCell ref="AM34:AN34"/>
    <mergeCell ref="AO34:AP34"/>
    <mergeCell ref="AQ34:AR34"/>
    <mergeCell ref="U34:V34"/>
    <mergeCell ref="W34:X34"/>
    <mergeCell ref="Y34:Z34"/>
    <mergeCell ref="AA34:AB34"/>
    <mergeCell ref="AC34:AD34"/>
    <mergeCell ref="AE34:AF34"/>
    <mergeCell ref="BR33:BS33"/>
    <mergeCell ref="BT33:BU33"/>
    <mergeCell ref="BV33:BW33"/>
    <mergeCell ref="G34:H34"/>
    <mergeCell ref="I34:J34"/>
    <mergeCell ref="K34:L34"/>
    <mergeCell ref="M34:N34"/>
    <mergeCell ref="O34:P34"/>
    <mergeCell ref="Q34:R34"/>
    <mergeCell ref="S34:T34"/>
    <mergeCell ref="BF33:BG33"/>
    <mergeCell ref="BH33:BI33"/>
    <mergeCell ref="BJ33:BK33"/>
    <mergeCell ref="BL33:BM33"/>
    <mergeCell ref="BN33:BO33"/>
    <mergeCell ref="BP33:BQ33"/>
    <mergeCell ref="AT33:AU33"/>
    <mergeCell ref="AV33:AW33"/>
    <mergeCell ref="AX33:AY33"/>
    <mergeCell ref="AZ33:BA33"/>
    <mergeCell ref="BB33:BC33"/>
    <mergeCell ref="BD33:BE33"/>
    <mergeCell ref="AH33:AI33"/>
    <mergeCell ref="AJ33:AK33"/>
    <mergeCell ref="AL33:AM33"/>
    <mergeCell ref="AN33:AO33"/>
    <mergeCell ref="AP33:AQ33"/>
    <mergeCell ref="AR33:AS33"/>
    <mergeCell ref="V33:W33"/>
    <mergeCell ref="X33:Y33"/>
    <mergeCell ref="Z33:AA33"/>
    <mergeCell ref="AB33:AC33"/>
    <mergeCell ref="AD33:AE33"/>
    <mergeCell ref="AF33:AG33"/>
    <mergeCell ref="BS32:BT32"/>
    <mergeCell ref="BU32:BV32"/>
    <mergeCell ref="BW32:BX32"/>
    <mergeCell ref="H33:I33"/>
    <mergeCell ref="J33:K33"/>
    <mergeCell ref="L33:M33"/>
    <mergeCell ref="N33:O33"/>
    <mergeCell ref="P33:Q33"/>
    <mergeCell ref="R33:S33"/>
    <mergeCell ref="T33:U33"/>
    <mergeCell ref="BG32:BH32"/>
    <mergeCell ref="BI32:BJ32"/>
    <mergeCell ref="BK32:BL32"/>
    <mergeCell ref="BM32:BN32"/>
    <mergeCell ref="BO32:BP32"/>
    <mergeCell ref="BQ32:BR32"/>
    <mergeCell ref="AU32:AV32"/>
    <mergeCell ref="AW32:AX32"/>
    <mergeCell ref="AY32:AZ32"/>
    <mergeCell ref="BA32:BB32"/>
    <mergeCell ref="BC32:BD32"/>
    <mergeCell ref="BE32:BF32"/>
    <mergeCell ref="AI32:AJ32"/>
    <mergeCell ref="AK32:AL32"/>
    <mergeCell ref="AM32:AN32"/>
    <mergeCell ref="AO32:AP32"/>
    <mergeCell ref="AQ32:AR32"/>
    <mergeCell ref="AS32:AT32"/>
    <mergeCell ref="W32:X32"/>
    <mergeCell ref="Y32:Z32"/>
    <mergeCell ref="AA32:AB32"/>
    <mergeCell ref="AC32:AD32"/>
    <mergeCell ref="AE32:AF32"/>
    <mergeCell ref="AG32:AH32"/>
    <mergeCell ref="BT31:BU31"/>
    <mergeCell ref="BV31:BW31"/>
    <mergeCell ref="G32:H32"/>
    <mergeCell ref="I32:J32"/>
    <mergeCell ref="K32:L32"/>
    <mergeCell ref="M32:N32"/>
    <mergeCell ref="O32:P32"/>
    <mergeCell ref="Q32:R32"/>
    <mergeCell ref="S32:T32"/>
    <mergeCell ref="U32:V32"/>
    <mergeCell ref="BH31:BI31"/>
    <mergeCell ref="BJ31:BK31"/>
    <mergeCell ref="BL31:BM31"/>
    <mergeCell ref="BN31:BO31"/>
    <mergeCell ref="BP31:BQ31"/>
    <mergeCell ref="BR31:BS31"/>
    <mergeCell ref="AV31:AW31"/>
    <mergeCell ref="AX31:AY31"/>
    <mergeCell ref="AZ31:BA31"/>
    <mergeCell ref="BB31:BC31"/>
    <mergeCell ref="BD31:BE31"/>
    <mergeCell ref="BF31:BG31"/>
    <mergeCell ref="AJ31:AK31"/>
    <mergeCell ref="AL31:AM31"/>
    <mergeCell ref="BW30:BX30"/>
    <mergeCell ref="H31:I31"/>
    <mergeCell ref="J31:K31"/>
    <mergeCell ref="L31:M31"/>
    <mergeCell ref="N31:O31"/>
    <mergeCell ref="P31:Q31"/>
    <mergeCell ref="R31:S31"/>
    <mergeCell ref="T31:U31"/>
    <mergeCell ref="V31:W31"/>
    <mergeCell ref="BI30:BJ30"/>
    <mergeCell ref="BK30:BL30"/>
    <mergeCell ref="BM30:BN30"/>
    <mergeCell ref="BO30:BP30"/>
    <mergeCell ref="BQ30:BR30"/>
    <mergeCell ref="BS30:BT30"/>
    <mergeCell ref="AW30:AX30"/>
    <mergeCell ref="AY30:AZ30"/>
    <mergeCell ref="BA30:BB30"/>
    <mergeCell ref="BC30:BD30"/>
    <mergeCell ref="BE30:BF30"/>
    <mergeCell ref="BG30:BH30"/>
    <mergeCell ref="AK30:AL30"/>
    <mergeCell ref="AM30:AN30"/>
    <mergeCell ref="AO30:AP30"/>
    <mergeCell ref="AQ30:AR30"/>
    <mergeCell ref="AS30:AT30"/>
    <mergeCell ref="G30:H30"/>
    <mergeCell ref="I30:J30"/>
    <mergeCell ref="K30:L30"/>
    <mergeCell ref="M30:N30"/>
    <mergeCell ref="O30:P30"/>
    <mergeCell ref="Q30:R30"/>
    <mergeCell ref="S30:T30"/>
    <mergeCell ref="U30:V30"/>
    <mergeCell ref="W30:X30"/>
    <mergeCell ref="BJ29:BK29"/>
    <mergeCell ref="BL29:BM29"/>
    <mergeCell ref="BN29:BO29"/>
    <mergeCell ref="BP29:BQ29"/>
    <mergeCell ref="BR29:BS29"/>
    <mergeCell ref="BT29:BU29"/>
    <mergeCell ref="AX29:AY29"/>
    <mergeCell ref="AZ29:BA29"/>
    <mergeCell ref="BB29:BC29"/>
    <mergeCell ref="BD29:BE29"/>
    <mergeCell ref="BF29:BG29"/>
    <mergeCell ref="BH29:BI29"/>
    <mergeCell ref="AL29:AM29"/>
    <mergeCell ref="AN29:AO29"/>
    <mergeCell ref="AP29:AQ29"/>
    <mergeCell ref="AR29:AS29"/>
    <mergeCell ref="AT29:AU29"/>
    <mergeCell ref="AV29:AW29"/>
    <mergeCell ref="Z29:AA29"/>
    <mergeCell ref="AB29:AC29"/>
    <mergeCell ref="AD29:AE29"/>
    <mergeCell ref="AF29:AG29"/>
    <mergeCell ref="AH29:AI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BM28:BN28"/>
    <mergeCell ref="BO28:BP28"/>
    <mergeCell ref="BQ28:BR28"/>
    <mergeCell ref="BS28:BT28"/>
    <mergeCell ref="BU28:BV28"/>
    <mergeCell ref="BW28:BX28"/>
    <mergeCell ref="BA28:BB28"/>
    <mergeCell ref="BC28:BD28"/>
    <mergeCell ref="BE28:BF28"/>
    <mergeCell ref="BG28:BH28"/>
    <mergeCell ref="BI28:BJ28"/>
    <mergeCell ref="BK28:BL28"/>
    <mergeCell ref="AO28:AP28"/>
    <mergeCell ref="AQ28:AR28"/>
    <mergeCell ref="AS28:AT28"/>
    <mergeCell ref="AU28:AV28"/>
    <mergeCell ref="AW28:AX28"/>
    <mergeCell ref="AY28:AZ28"/>
    <mergeCell ref="AC28:AD28"/>
    <mergeCell ref="AE28:AF28"/>
    <mergeCell ref="AA28:AB28"/>
    <mergeCell ref="G28:H28"/>
    <mergeCell ref="I28:J28"/>
    <mergeCell ref="K28:L28"/>
    <mergeCell ref="M28:N28"/>
    <mergeCell ref="O28:P28"/>
    <mergeCell ref="BD27:BE27"/>
    <mergeCell ref="BF27:BG27"/>
    <mergeCell ref="BH27:BI27"/>
    <mergeCell ref="BJ27:BK27"/>
    <mergeCell ref="BL27:BM27"/>
    <mergeCell ref="BN27:BO27"/>
    <mergeCell ref="AR27:AS27"/>
    <mergeCell ref="AT27:AU27"/>
    <mergeCell ref="AV27:AW27"/>
    <mergeCell ref="AX27:AY27"/>
    <mergeCell ref="AZ27:BA27"/>
    <mergeCell ref="BB27:BC27"/>
    <mergeCell ref="H27:I27"/>
    <mergeCell ref="J27:K27"/>
    <mergeCell ref="L27:M27"/>
    <mergeCell ref="N27:O27"/>
    <mergeCell ref="AG28:AH28"/>
    <mergeCell ref="AI28:AJ28"/>
    <mergeCell ref="AK28:AL28"/>
    <mergeCell ref="AM28:AN28"/>
    <mergeCell ref="Q28:R28"/>
    <mergeCell ref="S28:T28"/>
    <mergeCell ref="U28:V28"/>
    <mergeCell ref="W28:X28"/>
    <mergeCell ref="Y28:Z28"/>
    <mergeCell ref="P27:Q27"/>
    <mergeCell ref="R27:S27"/>
    <mergeCell ref="G26:H26"/>
    <mergeCell ref="I26:J26"/>
    <mergeCell ref="K26:L26"/>
    <mergeCell ref="M26:N26"/>
    <mergeCell ref="O26:P26"/>
    <mergeCell ref="BP25:BQ25"/>
    <mergeCell ref="BR25:BS25"/>
    <mergeCell ref="BT25:BU25"/>
    <mergeCell ref="BV25:BW25"/>
    <mergeCell ref="BM26:BN26"/>
    <mergeCell ref="BO26:BP26"/>
    <mergeCell ref="BQ26:BR26"/>
    <mergeCell ref="BS26:BT26"/>
    <mergeCell ref="BU26:BV26"/>
    <mergeCell ref="BW26:BX26"/>
    <mergeCell ref="BA26:BB26"/>
    <mergeCell ref="BC26:BD26"/>
    <mergeCell ref="BE26:BF26"/>
    <mergeCell ref="BG26:BH26"/>
    <mergeCell ref="BI26:BJ26"/>
    <mergeCell ref="BK26:BL26"/>
    <mergeCell ref="BD25:BE25"/>
    <mergeCell ref="BF25:BG25"/>
    <mergeCell ref="BH25:BI25"/>
    <mergeCell ref="BJ25:BK25"/>
    <mergeCell ref="BL25:BM25"/>
    <mergeCell ref="BN25:BO25"/>
    <mergeCell ref="Q26:R26"/>
    <mergeCell ref="S26:T26"/>
    <mergeCell ref="U26:V26"/>
    <mergeCell ref="AX25:AY25"/>
    <mergeCell ref="AZ25:BA25"/>
    <mergeCell ref="V25:W25"/>
    <mergeCell ref="X25:Y25"/>
    <mergeCell ref="Z25:AA25"/>
    <mergeCell ref="AB25:AC25"/>
    <mergeCell ref="AD25:AE25"/>
    <mergeCell ref="AO26:AP26"/>
    <mergeCell ref="AQ26:AR26"/>
    <mergeCell ref="AS26:AT26"/>
    <mergeCell ref="AU26:AV26"/>
    <mergeCell ref="AW26:AX26"/>
    <mergeCell ref="AY26:AZ26"/>
    <mergeCell ref="AC26:AD26"/>
    <mergeCell ref="AE26:AF26"/>
    <mergeCell ref="AG26:AH26"/>
    <mergeCell ref="AI26:AJ26"/>
    <mergeCell ref="AK26:AL26"/>
    <mergeCell ref="AM26:AN26"/>
    <mergeCell ref="Y26:Z26"/>
    <mergeCell ref="AA26:AB26"/>
    <mergeCell ref="H25:I25"/>
    <mergeCell ref="J25:K25"/>
    <mergeCell ref="L25:M25"/>
    <mergeCell ref="N25:O25"/>
    <mergeCell ref="P25:Q25"/>
    <mergeCell ref="R25:S25"/>
    <mergeCell ref="BG24:BH24"/>
    <mergeCell ref="BI24:BJ24"/>
    <mergeCell ref="BK24:BL24"/>
    <mergeCell ref="BM24:BN24"/>
    <mergeCell ref="BO24:BP24"/>
    <mergeCell ref="BQ24:BR24"/>
    <mergeCell ref="AU24:AV24"/>
    <mergeCell ref="AW24:AX24"/>
    <mergeCell ref="AY24:AZ24"/>
    <mergeCell ref="BA24:BB24"/>
    <mergeCell ref="BC24:BD24"/>
    <mergeCell ref="BE24:BF24"/>
    <mergeCell ref="AI24:AJ24"/>
    <mergeCell ref="AK24:AL24"/>
    <mergeCell ref="AM24:AN24"/>
    <mergeCell ref="AO24:AP24"/>
    <mergeCell ref="AQ24:AR24"/>
    <mergeCell ref="AS24:AT24"/>
    <mergeCell ref="W24:X24"/>
    <mergeCell ref="Y24:Z24"/>
    <mergeCell ref="AA24:AB24"/>
    <mergeCell ref="AC24:AD24"/>
    <mergeCell ref="AE24:AF24"/>
    <mergeCell ref="AG24:AH24"/>
    <mergeCell ref="AR25:AS25"/>
    <mergeCell ref="AT25:AU25"/>
    <mergeCell ref="G24:H24"/>
    <mergeCell ref="I24:J24"/>
    <mergeCell ref="K24:L24"/>
    <mergeCell ref="M24:N24"/>
    <mergeCell ref="O24:P24"/>
    <mergeCell ref="Q24:R24"/>
    <mergeCell ref="S24:T24"/>
    <mergeCell ref="U24:V24"/>
    <mergeCell ref="BN23:BO23"/>
    <mergeCell ref="BP23:BQ23"/>
    <mergeCell ref="BR23:BS23"/>
    <mergeCell ref="BT23:BU23"/>
    <mergeCell ref="BV23:BW23"/>
    <mergeCell ref="BS24:BT24"/>
    <mergeCell ref="BU24:BV24"/>
    <mergeCell ref="BW24:BX24"/>
    <mergeCell ref="BB23:BC23"/>
    <mergeCell ref="BD23:BE23"/>
    <mergeCell ref="BF23:BG23"/>
    <mergeCell ref="BH23:BI23"/>
    <mergeCell ref="BJ23:BK23"/>
    <mergeCell ref="BL23:BM23"/>
    <mergeCell ref="AP23:AQ23"/>
    <mergeCell ref="AR23:AS23"/>
    <mergeCell ref="AT23:AU23"/>
    <mergeCell ref="AV23:AW23"/>
    <mergeCell ref="AX23:AY23"/>
    <mergeCell ref="AZ23:BA23"/>
    <mergeCell ref="AD23:AE23"/>
    <mergeCell ref="H23:I23"/>
    <mergeCell ref="J23:K23"/>
    <mergeCell ref="L23:M23"/>
    <mergeCell ref="AH23:AI23"/>
    <mergeCell ref="AJ23:AK23"/>
    <mergeCell ref="AL23:AM23"/>
    <mergeCell ref="AN23:AO23"/>
    <mergeCell ref="R23:S23"/>
    <mergeCell ref="T23:U23"/>
    <mergeCell ref="V23:W23"/>
    <mergeCell ref="X23:Y23"/>
    <mergeCell ref="Z23:AA23"/>
    <mergeCell ref="AB23:AC23"/>
    <mergeCell ref="BO22:BP22"/>
    <mergeCell ref="BQ22:BR22"/>
    <mergeCell ref="BS22:BT22"/>
    <mergeCell ref="BU22:BV22"/>
    <mergeCell ref="BW22:BX22"/>
    <mergeCell ref="G22:H22"/>
    <mergeCell ref="I22:J22"/>
    <mergeCell ref="K22:L22"/>
    <mergeCell ref="M22:N22"/>
    <mergeCell ref="O22:P22"/>
    <mergeCell ref="Q22:R22"/>
    <mergeCell ref="BF21:BG21"/>
    <mergeCell ref="BH21:BI21"/>
    <mergeCell ref="BJ21:BK21"/>
    <mergeCell ref="BL21:BM21"/>
    <mergeCell ref="BN21:BO21"/>
    <mergeCell ref="BP21:BQ21"/>
    <mergeCell ref="AT21:AU21"/>
    <mergeCell ref="AV21:AW21"/>
    <mergeCell ref="AX21:AY21"/>
    <mergeCell ref="AZ21:BA21"/>
    <mergeCell ref="BB21:BC21"/>
    <mergeCell ref="BD21:BE21"/>
    <mergeCell ref="AH21:AI21"/>
    <mergeCell ref="AJ21:AK21"/>
    <mergeCell ref="AL21:AM21"/>
    <mergeCell ref="AN21:AO21"/>
    <mergeCell ref="AP21:AQ21"/>
    <mergeCell ref="AR21:AS21"/>
    <mergeCell ref="V21:W21"/>
    <mergeCell ref="X21:Y21"/>
    <mergeCell ref="Z21:AA21"/>
    <mergeCell ref="AB21:AC21"/>
    <mergeCell ref="AD21:AE21"/>
    <mergeCell ref="AF21:AG21"/>
    <mergeCell ref="BA22:BB22"/>
    <mergeCell ref="AE22:AF22"/>
    <mergeCell ref="BS20:BT20"/>
    <mergeCell ref="BU20:BV20"/>
    <mergeCell ref="BW20:BX20"/>
    <mergeCell ref="H21:I21"/>
    <mergeCell ref="J21:K21"/>
    <mergeCell ref="L21:M21"/>
    <mergeCell ref="N21:O21"/>
    <mergeCell ref="P21:Q21"/>
    <mergeCell ref="R21:S21"/>
    <mergeCell ref="T21:U21"/>
    <mergeCell ref="BG20:BH20"/>
    <mergeCell ref="BI20:BJ20"/>
    <mergeCell ref="BK20:BL20"/>
    <mergeCell ref="BM20:BN20"/>
    <mergeCell ref="BO20:BP20"/>
    <mergeCell ref="BQ20:BR20"/>
    <mergeCell ref="AU20:AV20"/>
    <mergeCell ref="AW20:AX20"/>
    <mergeCell ref="AY20:AZ20"/>
    <mergeCell ref="BA20:BB20"/>
    <mergeCell ref="BC20:BD20"/>
    <mergeCell ref="BE20:BF20"/>
    <mergeCell ref="AI20:AJ20"/>
    <mergeCell ref="AK20:AL20"/>
    <mergeCell ref="AM20:AN20"/>
    <mergeCell ref="AO20:AP20"/>
    <mergeCell ref="AQ20:AR20"/>
    <mergeCell ref="AS20:AT20"/>
    <mergeCell ref="W20:X20"/>
    <mergeCell ref="Y20:Z20"/>
    <mergeCell ref="AA20:AB20"/>
    <mergeCell ref="AC20:AD20"/>
    <mergeCell ref="AE20:AF20"/>
    <mergeCell ref="AG20:AH20"/>
    <mergeCell ref="BT19:BU19"/>
    <mergeCell ref="BV19:BW19"/>
    <mergeCell ref="G20:H20"/>
    <mergeCell ref="I20:J20"/>
    <mergeCell ref="K20:L20"/>
    <mergeCell ref="M20:N20"/>
    <mergeCell ref="O20:P20"/>
    <mergeCell ref="Q20:R20"/>
    <mergeCell ref="S20:T20"/>
    <mergeCell ref="U20:V20"/>
    <mergeCell ref="BH19:BI19"/>
    <mergeCell ref="BJ19:BK19"/>
    <mergeCell ref="BL19:BM19"/>
    <mergeCell ref="BN19:BO19"/>
    <mergeCell ref="BP19:BQ19"/>
    <mergeCell ref="BR19:BS19"/>
    <mergeCell ref="AV19:AW19"/>
    <mergeCell ref="AX19:AY19"/>
    <mergeCell ref="AZ19:BA19"/>
    <mergeCell ref="BB19:BC19"/>
    <mergeCell ref="BD19:BE19"/>
    <mergeCell ref="BF19:BG19"/>
    <mergeCell ref="AL19:AM19"/>
    <mergeCell ref="AN19:AO19"/>
    <mergeCell ref="AP19:AQ19"/>
    <mergeCell ref="AR19:AS19"/>
    <mergeCell ref="AT19:AU19"/>
    <mergeCell ref="X19:Y19"/>
    <mergeCell ref="Z19:AA19"/>
    <mergeCell ref="H19:I19"/>
    <mergeCell ref="J19:K19"/>
    <mergeCell ref="L19:M19"/>
    <mergeCell ref="N19:O19"/>
    <mergeCell ref="P19:Q19"/>
    <mergeCell ref="R19:S19"/>
    <mergeCell ref="T19:U19"/>
    <mergeCell ref="V19:W19"/>
    <mergeCell ref="BM18:BN18"/>
    <mergeCell ref="BO18:BP18"/>
    <mergeCell ref="Q18:R18"/>
    <mergeCell ref="AB19:AC19"/>
    <mergeCell ref="AD19:AE19"/>
    <mergeCell ref="G18:H18"/>
    <mergeCell ref="I18:J18"/>
    <mergeCell ref="K18:L18"/>
    <mergeCell ref="M18:N18"/>
    <mergeCell ref="O18:P18"/>
    <mergeCell ref="AX17:AY17"/>
    <mergeCell ref="AZ17:BA17"/>
    <mergeCell ref="AD17:AE17"/>
    <mergeCell ref="AH17:AI17"/>
    <mergeCell ref="AJ17:AK17"/>
    <mergeCell ref="AL17:AM17"/>
    <mergeCell ref="AN17:AO17"/>
    <mergeCell ref="BQ18:BR18"/>
    <mergeCell ref="BS18:BT18"/>
    <mergeCell ref="BU18:BV18"/>
    <mergeCell ref="BW18:BX18"/>
    <mergeCell ref="BA18:BB18"/>
    <mergeCell ref="BC18:BD18"/>
    <mergeCell ref="BE18:BF18"/>
    <mergeCell ref="BG18:BH18"/>
    <mergeCell ref="BI18:BJ18"/>
    <mergeCell ref="BK18:BL18"/>
    <mergeCell ref="AO18:AP18"/>
    <mergeCell ref="AQ18:AR18"/>
    <mergeCell ref="AS18:AT18"/>
    <mergeCell ref="AU18:AV18"/>
    <mergeCell ref="AW18:AX18"/>
    <mergeCell ref="AY18:AZ18"/>
    <mergeCell ref="AI18:AJ18"/>
    <mergeCell ref="AK18:AL18"/>
    <mergeCell ref="AM18:AN18"/>
    <mergeCell ref="R17:S17"/>
    <mergeCell ref="T17:U17"/>
    <mergeCell ref="V17:W17"/>
    <mergeCell ref="X17:Y17"/>
    <mergeCell ref="Z17:AA17"/>
    <mergeCell ref="AC18:AD18"/>
    <mergeCell ref="AE18:AF18"/>
    <mergeCell ref="AG18:AH18"/>
    <mergeCell ref="J17:K17"/>
    <mergeCell ref="L17:M17"/>
    <mergeCell ref="AA16:AB16"/>
    <mergeCell ref="AC16:AD16"/>
    <mergeCell ref="AF17:AG17"/>
    <mergeCell ref="AB17:AC17"/>
    <mergeCell ref="BP15:BQ15"/>
    <mergeCell ref="BR15:BS15"/>
    <mergeCell ref="BT15:BU15"/>
    <mergeCell ref="J15:K15"/>
    <mergeCell ref="L15:M15"/>
    <mergeCell ref="N15:O15"/>
    <mergeCell ref="P15:Q15"/>
    <mergeCell ref="R15:S15"/>
    <mergeCell ref="BB17:BC17"/>
    <mergeCell ref="BD17:BE17"/>
    <mergeCell ref="BF17:BG17"/>
    <mergeCell ref="BH17:BI17"/>
    <mergeCell ref="BJ17:BK17"/>
    <mergeCell ref="BL17:BM17"/>
    <mergeCell ref="AP17:AQ17"/>
    <mergeCell ref="AR17:AS17"/>
    <mergeCell ref="AT17:AU17"/>
    <mergeCell ref="AV17:AW17"/>
    <mergeCell ref="BV15:BW15"/>
    <mergeCell ref="G16:H16"/>
    <mergeCell ref="I16:J16"/>
    <mergeCell ref="K16:L16"/>
    <mergeCell ref="M16:N16"/>
    <mergeCell ref="O16:P16"/>
    <mergeCell ref="Q16:R16"/>
    <mergeCell ref="BD15:BE15"/>
    <mergeCell ref="BF15:BG15"/>
    <mergeCell ref="BH15:BI15"/>
    <mergeCell ref="BJ15:BK15"/>
    <mergeCell ref="BL15:BM15"/>
    <mergeCell ref="BN15:BO15"/>
    <mergeCell ref="AR15:AS15"/>
    <mergeCell ref="AT15:AU15"/>
    <mergeCell ref="AV15:AW15"/>
    <mergeCell ref="AX15:AY15"/>
    <mergeCell ref="AZ15:BA15"/>
    <mergeCell ref="BB15:BC15"/>
    <mergeCell ref="AF15:AG15"/>
    <mergeCell ref="AH15:AI15"/>
    <mergeCell ref="AJ15:AK15"/>
    <mergeCell ref="AL15:AM15"/>
    <mergeCell ref="AN15:AO15"/>
    <mergeCell ref="AP15:AQ15"/>
    <mergeCell ref="T15:U15"/>
    <mergeCell ref="V15:W15"/>
    <mergeCell ref="X15:Y15"/>
    <mergeCell ref="Z15:AA15"/>
    <mergeCell ref="AB15:AC15"/>
    <mergeCell ref="AD15:AE15"/>
    <mergeCell ref="H15:I15"/>
    <mergeCell ref="BM14:BN14"/>
    <mergeCell ref="BO14:BP14"/>
    <mergeCell ref="BQ14:BR14"/>
    <mergeCell ref="BS14:BT14"/>
    <mergeCell ref="BU14:BV14"/>
    <mergeCell ref="Q14:R14"/>
    <mergeCell ref="S14:T14"/>
    <mergeCell ref="U14:V14"/>
    <mergeCell ref="W14:X14"/>
    <mergeCell ref="Y14:Z14"/>
    <mergeCell ref="AA14:AB14"/>
    <mergeCell ref="BW14:BX14"/>
    <mergeCell ref="BA14:BB14"/>
    <mergeCell ref="BC14:BD14"/>
    <mergeCell ref="BE14:BF14"/>
    <mergeCell ref="BG14:BH14"/>
    <mergeCell ref="BI14:BJ14"/>
    <mergeCell ref="BK14:BL14"/>
    <mergeCell ref="AO14:AP14"/>
    <mergeCell ref="AQ14:AR14"/>
    <mergeCell ref="AS14:AT14"/>
    <mergeCell ref="AU14:AV14"/>
    <mergeCell ref="AW14:AX14"/>
    <mergeCell ref="AY14:AZ14"/>
    <mergeCell ref="AC14:AD14"/>
    <mergeCell ref="AE14:AF14"/>
    <mergeCell ref="AG14:AH14"/>
    <mergeCell ref="AI14:AJ14"/>
    <mergeCell ref="AK14:AL14"/>
    <mergeCell ref="AM14:AN14"/>
    <mergeCell ref="BN13:BO13"/>
    <mergeCell ref="BP13:BQ13"/>
    <mergeCell ref="BR13:BS13"/>
    <mergeCell ref="BT13:BU13"/>
    <mergeCell ref="BV13:BW13"/>
    <mergeCell ref="G14:H14"/>
    <mergeCell ref="I14:J14"/>
    <mergeCell ref="K14:L14"/>
    <mergeCell ref="M14:N14"/>
    <mergeCell ref="O14:P14"/>
    <mergeCell ref="BB13:BC13"/>
    <mergeCell ref="BD13:BE13"/>
    <mergeCell ref="BF13:BG13"/>
    <mergeCell ref="BH13:BI13"/>
    <mergeCell ref="BJ13:BK13"/>
    <mergeCell ref="BL13:BM13"/>
    <mergeCell ref="AP13:AQ13"/>
    <mergeCell ref="AR13:AS13"/>
    <mergeCell ref="AT13:AU13"/>
    <mergeCell ref="AV13:AW13"/>
    <mergeCell ref="AX13:AY13"/>
    <mergeCell ref="AZ13:BA13"/>
    <mergeCell ref="AD13:AE13"/>
    <mergeCell ref="AF13:AG13"/>
    <mergeCell ref="AH13:AI13"/>
    <mergeCell ref="AJ13:AK13"/>
    <mergeCell ref="AL13:AM13"/>
    <mergeCell ref="AN13:AO13"/>
    <mergeCell ref="R13:S13"/>
    <mergeCell ref="T13:U13"/>
    <mergeCell ref="V13:W13"/>
    <mergeCell ref="X13:Y13"/>
    <mergeCell ref="Z13:AA13"/>
    <mergeCell ref="AB13:AC13"/>
    <mergeCell ref="BS12:BT12"/>
    <mergeCell ref="BU12:BV12"/>
    <mergeCell ref="BW12:BX12"/>
    <mergeCell ref="H13:I13"/>
    <mergeCell ref="J13:K13"/>
    <mergeCell ref="L13:M13"/>
    <mergeCell ref="N13:O13"/>
    <mergeCell ref="P13:Q13"/>
    <mergeCell ref="BG12:BH12"/>
    <mergeCell ref="BI12:BJ12"/>
    <mergeCell ref="BK12:BL12"/>
    <mergeCell ref="BM12:BN12"/>
    <mergeCell ref="BO12:BP12"/>
    <mergeCell ref="BQ12:BR12"/>
    <mergeCell ref="AU12:AV12"/>
    <mergeCell ref="AW12:AX12"/>
    <mergeCell ref="AY12:AZ12"/>
    <mergeCell ref="BA12:BB12"/>
    <mergeCell ref="BC12:BD12"/>
    <mergeCell ref="BE12:BF12"/>
    <mergeCell ref="AI12:AJ12"/>
    <mergeCell ref="AK12:AL12"/>
    <mergeCell ref="AM12:AN12"/>
    <mergeCell ref="AO12:AP12"/>
    <mergeCell ref="AQ12:AR12"/>
    <mergeCell ref="AS12:AT12"/>
    <mergeCell ref="W12:X12"/>
    <mergeCell ref="Y12:Z12"/>
    <mergeCell ref="AA12:AB12"/>
    <mergeCell ref="AC12:AD12"/>
    <mergeCell ref="AE12:AF12"/>
    <mergeCell ref="AG12:AH12"/>
    <mergeCell ref="BT11:BU11"/>
    <mergeCell ref="BV11:BW11"/>
    <mergeCell ref="G12:H12"/>
    <mergeCell ref="I12:J12"/>
    <mergeCell ref="K12:L12"/>
    <mergeCell ref="M12:N12"/>
    <mergeCell ref="O12:P12"/>
    <mergeCell ref="Q12:R12"/>
    <mergeCell ref="S12:T12"/>
    <mergeCell ref="U12:V12"/>
    <mergeCell ref="BH11:BI11"/>
    <mergeCell ref="BJ11:BK11"/>
    <mergeCell ref="BL11:BM11"/>
    <mergeCell ref="BN11:BO11"/>
    <mergeCell ref="BP11:BQ11"/>
    <mergeCell ref="BR11:BS11"/>
    <mergeCell ref="AV11:AW11"/>
    <mergeCell ref="AX11:AY11"/>
    <mergeCell ref="AZ11:BA11"/>
    <mergeCell ref="BB11:BC11"/>
    <mergeCell ref="BD11:BE11"/>
    <mergeCell ref="BF11:BG11"/>
    <mergeCell ref="AJ11:AK11"/>
    <mergeCell ref="AL11:AM11"/>
    <mergeCell ref="AN11:AO11"/>
    <mergeCell ref="AP11:AQ11"/>
    <mergeCell ref="AR11:AS11"/>
    <mergeCell ref="AT11:AU11"/>
    <mergeCell ref="X11:Y11"/>
    <mergeCell ref="Z11:AA11"/>
    <mergeCell ref="AB11:AC11"/>
    <mergeCell ref="AD11:AE11"/>
    <mergeCell ref="AF11:AG11"/>
    <mergeCell ref="AH11:AI11"/>
    <mergeCell ref="BU10:BV10"/>
    <mergeCell ref="BW10:BX10"/>
    <mergeCell ref="H11:I11"/>
    <mergeCell ref="J11:K11"/>
    <mergeCell ref="L11:M11"/>
    <mergeCell ref="N11:O11"/>
    <mergeCell ref="P11:Q11"/>
    <mergeCell ref="R11:S11"/>
    <mergeCell ref="T11:U11"/>
    <mergeCell ref="V11:W11"/>
    <mergeCell ref="BI10:BJ10"/>
    <mergeCell ref="BK10:BL10"/>
    <mergeCell ref="BM10:BN10"/>
    <mergeCell ref="BO10:BP10"/>
    <mergeCell ref="BQ10:BR10"/>
    <mergeCell ref="BS10:BT10"/>
    <mergeCell ref="AW10:AX10"/>
    <mergeCell ref="AY10:AZ10"/>
    <mergeCell ref="BA10:BB10"/>
    <mergeCell ref="BC10:BD10"/>
    <mergeCell ref="BE10:BF10"/>
    <mergeCell ref="BG10:BH10"/>
    <mergeCell ref="AK10:AL10"/>
    <mergeCell ref="AM10:AN10"/>
    <mergeCell ref="AO10:AP10"/>
    <mergeCell ref="AQ10:AR10"/>
    <mergeCell ref="AS10:AT10"/>
    <mergeCell ref="AU10:AV10"/>
    <mergeCell ref="Y10:Z10"/>
    <mergeCell ref="AA10:AB10"/>
    <mergeCell ref="AC10:AD10"/>
    <mergeCell ref="AE10:AF10"/>
    <mergeCell ref="AG10:AH10"/>
    <mergeCell ref="AI10:AJ10"/>
    <mergeCell ref="AJ9:AK9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AL9:AM9"/>
    <mergeCell ref="AN9:AO9"/>
    <mergeCell ref="AP9:AQ9"/>
    <mergeCell ref="AR9:AS9"/>
    <mergeCell ref="AT9:AU9"/>
    <mergeCell ref="AV9:AW9"/>
    <mergeCell ref="Z9:AA9"/>
    <mergeCell ref="AB9:AC9"/>
    <mergeCell ref="AD9:AE9"/>
    <mergeCell ref="AF9:AG9"/>
    <mergeCell ref="AO8:AP8"/>
    <mergeCell ref="AQ8:AR8"/>
    <mergeCell ref="H9:I9"/>
    <mergeCell ref="J9:K9"/>
    <mergeCell ref="L9:M9"/>
    <mergeCell ref="N9:O9"/>
    <mergeCell ref="P9:Q9"/>
    <mergeCell ref="R9:S9"/>
    <mergeCell ref="T9:U9"/>
    <mergeCell ref="V9:W9"/>
    <mergeCell ref="X9:Y9"/>
    <mergeCell ref="AG8:AH8"/>
    <mergeCell ref="AI8:AJ8"/>
    <mergeCell ref="AK8:AL8"/>
    <mergeCell ref="AM8:AN8"/>
    <mergeCell ref="U8:V8"/>
    <mergeCell ref="W8:X8"/>
    <mergeCell ref="Y8:Z8"/>
    <mergeCell ref="AA8:AB8"/>
    <mergeCell ref="AC8:AD8"/>
    <mergeCell ref="AE8:AF8"/>
    <mergeCell ref="G8:H8"/>
    <mergeCell ref="I8:J8"/>
    <mergeCell ref="BQ8:BR8"/>
    <mergeCell ref="BS8:BT8"/>
    <mergeCell ref="BU8:BV8"/>
    <mergeCell ref="BW8:BX8"/>
    <mergeCell ref="BV9:BW9"/>
    <mergeCell ref="BE8:BF8"/>
    <mergeCell ref="BG8:BH8"/>
    <mergeCell ref="BI8:BJ8"/>
    <mergeCell ref="BK8:BL8"/>
    <mergeCell ref="BM8:BN8"/>
    <mergeCell ref="BO8:BP8"/>
    <mergeCell ref="AS8:AT8"/>
    <mergeCell ref="AU8:AV8"/>
    <mergeCell ref="AW8:AX8"/>
    <mergeCell ref="AY8:AZ8"/>
    <mergeCell ref="BA8:BB8"/>
    <mergeCell ref="BC8:BD8"/>
    <mergeCell ref="K8:L8"/>
    <mergeCell ref="M8:N8"/>
    <mergeCell ref="O8:P8"/>
    <mergeCell ref="Q8:R8"/>
    <mergeCell ref="S8:T8"/>
    <mergeCell ref="BF7:BG7"/>
    <mergeCell ref="BH7:BI7"/>
    <mergeCell ref="BJ7:BK7"/>
    <mergeCell ref="BL7:BM7"/>
    <mergeCell ref="BN7:BO7"/>
    <mergeCell ref="BP7:BQ7"/>
    <mergeCell ref="AT7:AU7"/>
    <mergeCell ref="AV7:AW7"/>
    <mergeCell ref="AX7:AY7"/>
    <mergeCell ref="AZ7:BA7"/>
    <mergeCell ref="BB7:BC7"/>
    <mergeCell ref="BD7:BE7"/>
    <mergeCell ref="AH7:AI7"/>
    <mergeCell ref="AJ7:AK7"/>
    <mergeCell ref="AL7:AM7"/>
    <mergeCell ref="AN7:AO7"/>
    <mergeCell ref="AP7:AQ7"/>
    <mergeCell ref="AR7:AS7"/>
    <mergeCell ref="V7:W7"/>
    <mergeCell ref="X7:Y7"/>
    <mergeCell ref="Z7:AA7"/>
    <mergeCell ref="AB7:AC7"/>
    <mergeCell ref="AD7:AE7"/>
    <mergeCell ref="AF7:AG7"/>
    <mergeCell ref="J7:K7"/>
    <mergeCell ref="L7:M7"/>
    <mergeCell ref="N7:O7"/>
    <mergeCell ref="AC6:AD6"/>
    <mergeCell ref="AE6:AF6"/>
    <mergeCell ref="AG6:AH6"/>
    <mergeCell ref="AI6:AJ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BS6:BT6"/>
    <mergeCell ref="AH5:AI5"/>
    <mergeCell ref="AJ5:AK5"/>
    <mergeCell ref="BW4:BX4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BC4:BD4"/>
    <mergeCell ref="BE4:BF4"/>
    <mergeCell ref="BG4:BH4"/>
    <mergeCell ref="BI4:BJ4"/>
    <mergeCell ref="BK4:BL4"/>
    <mergeCell ref="BM4:BN4"/>
    <mergeCell ref="BJ5:BK5"/>
    <mergeCell ref="BL5:BM5"/>
    <mergeCell ref="BN5:BO5"/>
    <mergeCell ref="BP5:BQ5"/>
    <mergeCell ref="BP2:BQ2"/>
    <mergeCell ref="BF3:BG3"/>
    <mergeCell ref="BL2:BM2"/>
    <mergeCell ref="BN2:BO2"/>
    <mergeCell ref="BH3:BI3"/>
    <mergeCell ref="BJ3:BK3"/>
    <mergeCell ref="Z5:AA5"/>
    <mergeCell ref="AB5:AC5"/>
    <mergeCell ref="AD5:AE5"/>
    <mergeCell ref="AF5:AG5"/>
    <mergeCell ref="P2:Q2"/>
    <mergeCell ref="R2:S2"/>
    <mergeCell ref="V2:W2"/>
    <mergeCell ref="T3:U3"/>
    <mergeCell ref="BA4:BB4"/>
    <mergeCell ref="V3:W3"/>
    <mergeCell ref="X3:Y3"/>
    <mergeCell ref="Z3:AA3"/>
    <mergeCell ref="AB3:AC3"/>
    <mergeCell ref="BL3:BM3"/>
    <mergeCell ref="BN3:BO3"/>
    <mergeCell ref="AR3:AS3"/>
    <mergeCell ref="AT3:AU3"/>
    <mergeCell ref="AV3:AW3"/>
    <mergeCell ref="AX3:AY3"/>
    <mergeCell ref="AZ3:BA3"/>
    <mergeCell ref="BB3:BC3"/>
    <mergeCell ref="AY4:AZ4"/>
    <mergeCell ref="AU4:AV4"/>
    <mergeCell ref="AW4:AX4"/>
    <mergeCell ref="AE4:AF4"/>
    <mergeCell ref="M4:N4"/>
    <mergeCell ref="O4:P4"/>
    <mergeCell ref="Q4:R4"/>
    <mergeCell ref="BO4:BP4"/>
    <mergeCell ref="AP2:AQ2"/>
    <mergeCell ref="T2:U2"/>
    <mergeCell ref="L2:M2"/>
    <mergeCell ref="N2:O2"/>
    <mergeCell ref="AD3:AE3"/>
    <mergeCell ref="AF3:AG3"/>
    <mergeCell ref="AH3:AI3"/>
    <mergeCell ref="AJ3:AK3"/>
    <mergeCell ref="AL3:AM3"/>
    <mergeCell ref="X2:Y2"/>
    <mergeCell ref="Z2:AA2"/>
    <mergeCell ref="AB2:AC2"/>
    <mergeCell ref="BR5:BS5"/>
    <mergeCell ref="BT5:BU5"/>
    <mergeCell ref="AX5:AY5"/>
    <mergeCell ref="AZ5:BA5"/>
    <mergeCell ref="BB5:BC5"/>
    <mergeCell ref="BD5:BE5"/>
    <mergeCell ref="BF5:BG5"/>
    <mergeCell ref="BH5:BI5"/>
    <mergeCell ref="AL5:AM5"/>
    <mergeCell ref="AN5:AO5"/>
    <mergeCell ref="AP5:AQ5"/>
    <mergeCell ref="AR5:AS5"/>
    <mergeCell ref="AT5:AU5"/>
    <mergeCell ref="AV5:AW5"/>
    <mergeCell ref="AD2:AE2"/>
    <mergeCell ref="AN3:AO3"/>
    <mergeCell ref="AP3:AQ3"/>
    <mergeCell ref="BR2:BS2"/>
    <mergeCell ref="BD3:BE3"/>
    <mergeCell ref="BQ4:BR4"/>
    <mergeCell ref="BS4:BT4"/>
    <mergeCell ref="BU4:BV4"/>
    <mergeCell ref="BV5:BW5"/>
    <mergeCell ref="BR3:BS3"/>
    <mergeCell ref="BT3:BU3"/>
    <mergeCell ref="BV3:BW3"/>
    <mergeCell ref="BB2:BC2"/>
    <mergeCell ref="BT2:BU2"/>
    <mergeCell ref="BV2:BW2"/>
    <mergeCell ref="BP3:BQ3"/>
    <mergeCell ref="AQ4:AR4"/>
    <mergeCell ref="AS4:AT4"/>
    <mergeCell ref="H3:I3"/>
    <mergeCell ref="J3:K3"/>
    <mergeCell ref="L3:M3"/>
    <mergeCell ref="N3:O3"/>
    <mergeCell ref="P3:Q3"/>
    <mergeCell ref="R3:S3"/>
    <mergeCell ref="BD2:BE2"/>
    <mergeCell ref="BF2:BG2"/>
    <mergeCell ref="BH2:BI2"/>
    <mergeCell ref="BJ2:BK2"/>
    <mergeCell ref="AR2:AS2"/>
    <mergeCell ref="AT2:AU2"/>
    <mergeCell ref="AV2:AW2"/>
    <mergeCell ref="AX2:AY2"/>
    <mergeCell ref="AZ2:BA2"/>
    <mergeCell ref="AF2:AG2"/>
    <mergeCell ref="H2:I2"/>
    <mergeCell ref="J2:K2"/>
    <mergeCell ref="AH2:AI2"/>
    <mergeCell ref="AJ2:AK2"/>
    <mergeCell ref="AL2:AM2"/>
    <mergeCell ref="AN2:AO2"/>
  </mergeCells>
  <conditionalFormatting sqref="CR3">
    <cfRule type="cellIs" dxfId="287" priority="687" operator="equal">
      <formula>8</formula>
    </cfRule>
  </conditionalFormatting>
  <conditionalFormatting sqref="CM8">
    <cfRule type="cellIs" dxfId="286" priority="683" operator="equal">
      <formula>6</formula>
    </cfRule>
  </conditionalFormatting>
  <conditionalFormatting sqref="CP6">
    <cfRule type="cellIs" dxfId="285" priority="685" operator="equal">
      <formula>7</formula>
    </cfRule>
  </conditionalFormatting>
  <conditionalFormatting sqref="CP25">
    <cfRule type="cellIs" dxfId="284" priority="677" operator="equal">
      <formula>5</formula>
    </cfRule>
  </conditionalFormatting>
  <conditionalFormatting sqref="CT8">
    <cfRule type="cellIs" dxfId="283" priority="672" operator="equal">
      <formula>2</formula>
    </cfRule>
  </conditionalFormatting>
  <conditionalFormatting sqref="CR28">
    <cfRule type="cellIs" dxfId="282" priority="675" operator="equal">
      <formula>3</formula>
    </cfRule>
  </conditionalFormatting>
  <conditionalFormatting sqref="CL12">
    <cfRule type="cellIs" dxfId="281" priority="682" operator="equal">
      <formula>4</formula>
    </cfRule>
  </conditionalFormatting>
  <conditionalFormatting sqref="CI8">
    <cfRule type="cellIs" dxfId="280" priority="689" operator="equal">
      <formula>10</formula>
    </cfRule>
  </conditionalFormatting>
  <conditionalFormatting sqref="CL3">
    <cfRule type="cellIs" dxfId="279" priority="688" operator="equal">
      <formula>9</formula>
    </cfRule>
  </conditionalFormatting>
  <conditionalFormatting sqref="CR18">
    <cfRule type="cellIs" dxfId="278" priority="680" operator="equal">
      <formula>8</formula>
    </cfRule>
  </conditionalFormatting>
  <conditionalFormatting sqref="CM23">
    <cfRule type="cellIs" dxfId="277" priority="678" operator="equal">
      <formula>6</formula>
    </cfRule>
  </conditionalFormatting>
  <conditionalFormatting sqref="CP21">
    <cfRule type="cellIs" dxfId="276" priority="679" operator="equal">
      <formula>7</formula>
    </cfRule>
  </conditionalFormatting>
  <conditionalFormatting sqref="CT23">
    <cfRule type="cellIs" dxfId="275" priority="674" operator="equal">
      <formula>2</formula>
    </cfRule>
  </conditionalFormatting>
  <conditionalFormatting sqref="CK27">
    <cfRule type="cellIs" dxfId="274" priority="676" operator="equal">
      <formula>4</formula>
    </cfRule>
  </conditionalFormatting>
  <conditionalFormatting sqref="CI23">
    <cfRule type="cellIs" dxfId="273" priority="686" operator="equal">
      <formula>10</formula>
    </cfRule>
  </conditionalFormatting>
  <conditionalFormatting sqref="CL18">
    <cfRule type="cellIs" dxfId="272" priority="684" operator="equal">
      <formula>9</formula>
    </cfRule>
  </conditionalFormatting>
  <conditionalFormatting sqref="CR12:CS13">
    <cfRule type="cellIs" dxfId="271" priority="673" operator="equal">
      <formula>3</formula>
    </cfRule>
  </conditionalFormatting>
  <conditionalFormatting sqref="CP9:CQ10">
    <cfRule type="cellIs" dxfId="270" priority="681" operator="equal">
      <formula>5</formula>
    </cfRule>
  </conditionalFormatting>
  <conditionalFormatting sqref="CB3">
    <cfRule type="cellIs" dxfId="269" priority="91" operator="greaterThan">
      <formula>5.5</formula>
    </cfRule>
    <cfRule type="cellIs" dxfId="268" priority="92" operator="between">
      <formula>4.5</formula>
      <formula>5.49</formula>
    </cfRule>
    <cfRule type="cellIs" dxfId="267" priority="93" operator="between">
      <formula>3.5</formula>
      <formula>4.4999999</formula>
    </cfRule>
    <cfRule type="cellIs" dxfId="266" priority="94" operator="between">
      <formula>2.5</formula>
      <formula>3.49999</formula>
    </cfRule>
    <cfRule type="cellIs" dxfId="265" priority="95" operator="between">
      <formula>1.5</formula>
      <formula>2.499999</formula>
    </cfRule>
    <cfRule type="cellIs" dxfId="264" priority="96" operator="between">
      <formula>0</formula>
      <formula>1.499999</formula>
    </cfRule>
  </conditionalFormatting>
  <conditionalFormatting sqref="CB7">
    <cfRule type="cellIs" dxfId="263" priority="85" operator="greaterThan">
      <formula>5.5</formula>
    </cfRule>
    <cfRule type="cellIs" dxfId="262" priority="86" operator="between">
      <formula>4.5</formula>
      <formula>5.49</formula>
    </cfRule>
    <cfRule type="cellIs" dxfId="261" priority="87" operator="between">
      <formula>3.5</formula>
      <formula>4.4999999</formula>
    </cfRule>
    <cfRule type="cellIs" dxfId="260" priority="88" operator="between">
      <formula>2.5</formula>
      <formula>3.49999</formula>
    </cfRule>
    <cfRule type="cellIs" dxfId="259" priority="89" operator="between">
      <formula>1.5</formula>
      <formula>2.499999</formula>
    </cfRule>
    <cfRule type="cellIs" dxfId="258" priority="90" operator="between">
      <formula>0</formula>
      <formula>1.499999</formula>
    </cfRule>
  </conditionalFormatting>
  <conditionalFormatting sqref="CB31">
    <cfRule type="cellIs" dxfId="257" priority="49" operator="greaterThan">
      <formula>5.5</formula>
    </cfRule>
    <cfRule type="cellIs" dxfId="256" priority="50" operator="between">
      <formula>4.5</formula>
      <formula>5.49</formula>
    </cfRule>
    <cfRule type="cellIs" dxfId="255" priority="51" operator="between">
      <formula>3.5</formula>
      <formula>4.4999999</formula>
    </cfRule>
    <cfRule type="cellIs" dxfId="254" priority="52" operator="between">
      <formula>2.5</formula>
      <formula>3.49999</formula>
    </cfRule>
    <cfRule type="cellIs" dxfId="253" priority="53" operator="between">
      <formula>1.5</formula>
      <formula>2.499999</formula>
    </cfRule>
    <cfRule type="cellIs" dxfId="252" priority="54" operator="between">
      <formula>0</formula>
      <formula>1.499999</formula>
    </cfRule>
  </conditionalFormatting>
  <conditionalFormatting sqref="CB11">
    <cfRule type="cellIs" dxfId="251" priority="79" operator="greaterThan">
      <formula>5.5</formula>
    </cfRule>
    <cfRule type="cellIs" dxfId="250" priority="80" operator="between">
      <formula>4.5</formula>
      <formula>5.49</formula>
    </cfRule>
    <cfRule type="cellIs" dxfId="249" priority="81" operator="between">
      <formula>3.5</formula>
      <formula>4.4999999</formula>
    </cfRule>
    <cfRule type="cellIs" dxfId="248" priority="82" operator="between">
      <formula>2.5</formula>
      <formula>3.49999</formula>
    </cfRule>
    <cfRule type="cellIs" dxfId="247" priority="83" operator="between">
      <formula>1.5</formula>
      <formula>2.499999</formula>
    </cfRule>
    <cfRule type="cellIs" dxfId="246" priority="84" operator="between">
      <formula>0</formula>
      <formula>1.499999</formula>
    </cfRule>
  </conditionalFormatting>
  <conditionalFormatting sqref="CB15">
    <cfRule type="cellIs" dxfId="245" priority="73" operator="greaterThan">
      <formula>5.5</formula>
    </cfRule>
    <cfRule type="cellIs" dxfId="244" priority="74" operator="between">
      <formula>4.5</formula>
      <formula>5.49</formula>
    </cfRule>
    <cfRule type="cellIs" dxfId="243" priority="75" operator="between">
      <formula>3.5</formula>
      <formula>4.4999999</formula>
    </cfRule>
    <cfRule type="cellIs" dxfId="242" priority="76" operator="between">
      <formula>2.5</formula>
      <formula>3.49999</formula>
    </cfRule>
    <cfRule type="cellIs" dxfId="241" priority="77" operator="between">
      <formula>1.5</formula>
      <formula>2.499999</formula>
    </cfRule>
    <cfRule type="cellIs" dxfId="240" priority="78" operator="between">
      <formula>0</formula>
      <formula>1.499999</formula>
    </cfRule>
  </conditionalFormatting>
  <conditionalFormatting sqref="CB19">
    <cfRule type="cellIs" dxfId="239" priority="67" operator="greaterThan">
      <formula>5.5</formula>
    </cfRule>
    <cfRule type="cellIs" dxfId="238" priority="68" operator="between">
      <formula>4.5</formula>
      <formula>5.49</formula>
    </cfRule>
    <cfRule type="cellIs" dxfId="237" priority="69" operator="between">
      <formula>3.5</formula>
      <formula>4.4999999</formula>
    </cfRule>
    <cfRule type="cellIs" dxfId="236" priority="70" operator="between">
      <formula>2.5</formula>
      <formula>3.49999</formula>
    </cfRule>
    <cfRule type="cellIs" dxfId="235" priority="71" operator="between">
      <formula>1.5</formula>
      <formula>2.499999</formula>
    </cfRule>
    <cfRule type="cellIs" dxfId="234" priority="72" operator="between">
      <formula>0</formula>
      <formula>1.499999</formula>
    </cfRule>
  </conditionalFormatting>
  <conditionalFormatting sqref="CB23">
    <cfRule type="cellIs" dxfId="233" priority="61" operator="greaterThan">
      <formula>5.5</formula>
    </cfRule>
    <cfRule type="cellIs" dxfId="232" priority="62" operator="between">
      <formula>4.5</formula>
      <formula>5.49</formula>
    </cfRule>
    <cfRule type="cellIs" dxfId="231" priority="63" operator="between">
      <formula>3.5</formula>
      <formula>4.4999999</formula>
    </cfRule>
    <cfRule type="cellIs" dxfId="230" priority="64" operator="between">
      <formula>2.5</formula>
      <formula>3.49999</formula>
    </cfRule>
    <cfRule type="cellIs" dxfId="229" priority="65" operator="between">
      <formula>1.5</formula>
      <formula>2.499999</formula>
    </cfRule>
    <cfRule type="cellIs" dxfId="228" priority="66" operator="between">
      <formula>0</formula>
      <formula>1.499999</formula>
    </cfRule>
  </conditionalFormatting>
  <conditionalFormatting sqref="CB27">
    <cfRule type="cellIs" dxfId="227" priority="55" operator="greaterThan">
      <formula>5.5</formula>
    </cfRule>
    <cfRule type="cellIs" dxfId="226" priority="56" operator="between">
      <formula>4.5</formula>
      <formula>5.49</formula>
    </cfRule>
    <cfRule type="cellIs" dxfId="225" priority="57" operator="between">
      <formula>3.5</formula>
      <formula>4.4999999</formula>
    </cfRule>
    <cfRule type="cellIs" dxfId="224" priority="58" operator="between">
      <formula>2.5</formula>
      <formula>3.49999</formula>
    </cfRule>
    <cfRule type="cellIs" dxfId="223" priority="59" operator="between">
      <formula>1.5</formula>
      <formula>2.499999</formula>
    </cfRule>
    <cfRule type="cellIs" dxfId="222" priority="60" operator="between">
      <formula>0</formula>
      <formula>1.499999</formula>
    </cfRule>
  </conditionalFormatting>
  <conditionalFormatting sqref="X9:BH29">
    <cfRule type="cellIs" dxfId="221" priority="9" operator="between">
      <formula>-1000</formula>
      <formula>1.499999</formula>
    </cfRule>
    <cfRule type="cellIs" dxfId="220" priority="11" operator="between">
      <formula>1.5</formula>
      <formula>3</formula>
    </cfRule>
  </conditionalFormatting>
  <conditionalFormatting sqref="H7:BW7 H3:BW3 I4:BV4 H5:BW5 I6:BV6 H13:BW13 I12:BV12 H11:BW11 I10:BV10 H9:BW9 I8:BV8 H23:BW23 I22:BV22 H21:BW21 I20:BV20 H19:BW19 I18:BV18 H17:BW17 I16:BV16 H15:BW15 I14:BV14 I26:BV26 H25:BW25 I32:BV32 H31:BW31 I30:BV30 H29:BW29 I28:BV28 H27:BW27 I24:BV24 H35:BW35 I34:BV34 H33:BW33">
    <cfRule type="containsText" dxfId="219" priority="1" operator="containsText" text="r">
      <formula>NOT(ISERROR(SEARCH("r",H3)))</formula>
    </cfRule>
    <cfRule type="containsText" dxfId="218" priority="2" operator="containsText" text="s">
      <formula>NOT(ISERROR(SEARCH("s",H3)))</formula>
    </cfRule>
    <cfRule type="containsText" dxfId="217" priority="3" operator="containsText" text="g">
      <formula>NOT(ISERROR(SEARCH("g",H3)))</formula>
    </cfRule>
    <cfRule type="containsText" dxfId="216" priority="4" operator="containsText" text="c">
      <formula>NOT(ISERROR(SEARCH("c",H3)))</formula>
    </cfRule>
    <cfRule type="containsText" dxfId="215" priority="5" operator="containsText" text="a">
      <formula>NOT(ISERROR(SEARCH("a",H3)))</formula>
    </cfRule>
    <cfRule type="containsText" dxfId="214" priority="6" operator="containsText" text="f">
      <formula>NOT(ISERROR(SEARCH("f",H3)))</formula>
    </cfRule>
    <cfRule type="containsText" dxfId="213" priority="7" operator="containsText" text="h">
      <formula>NOT(ISERROR(SEARCH("h",H3)))</formula>
    </cfRule>
    <cfRule type="containsText" dxfId="212" priority="8" operator="containsText" text="m">
      <formula>NOT(ISERROR(SEARCH("m",H3)))</formula>
    </cfRule>
    <cfRule type="cellIs" dxfId="211" priority="10" operator="between">
      <formula>-1000</formula>
      <formula>1.499999</formula>
    </cfRule>
    <cfRule type="cellIs" dxfId="210" priority="12" operator="between">
      <formula>1.5</formula>
      <formula>2.499999</formula>
    </cfRule>
    <cfRule type="cellIs" dxfId="209" priority="13" operator="between">
      <formula>2.5</formula>
      <formula>3.49999</formula>
    </cfRule>
    <cfRule type="cellIs" dxfId="208" priority="14" operator="between">
      <formula>3.5</formula>
      <formula>4.4999999</formula>
    </cfRule>
    <cfRule type="cellIs" dxfId="207" priority="15" operator="between">
      <formula>4.5</formula>
      <formula>5.4999999</formula>
    </cfRule>
    <cfRule type="cellIs" dxfId="206" priority="16" operator="between">
      <formula>5.49999</formula>
      <formula>10000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BlankMap">
                <anchor moveWithCells="1">
                  <from>
                    <xdr:col>2</xdr:col>
                    <xdr:colOff>133350</xdr:colOff>
                    <xdr:row>5</xdr:row>
                    <xdr:rowOff>114300</xdr:rowOff>
                  </from>
                  <to>
                    <xdr:col>4</xdr:col>
                    <xdr:colOff>171450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5" name="Button 5">
              <controlPr defaultSize="0" print="0" autoFill="0" autoPict="0" macro="[0]!SnapMap2">
                <anchor moveWithCells="1">
                  <from>
                    <xdr:col>2</xdr:col>
                    <xdr:colOff>133350</xdr:colOff>
                    <xdr:row>11</xdr:row>
                    <xdr:rowOff>57150</xdr:rowOff>
                  </from>
                  <to>
                    <xdr:col>4</xdr:col>
                    <xdr:colOff>171450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6" name="Button 6">
              <controlPr defaultSize="0" print="0" autoFill="0" autoPict="0" macro="[0]!RenewHPs">
                <anchor moveWithCells="1">
                  <from>
                    <xdr:col>77</xdr:col>
                    <xdr:colOff>161925</xdr:colOff>
                    <xdr:row>32</xdr:row>
                    <xdr:rowOff>104775</xdr:rowOff>
                  </from>
                  <to>
                    <xdr:col>81</xdr:col>
                    <xdr:colOff>723900</xdr:colOff>
                    <xdr:row>34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BU45"/>
  <sheetViews>
    <sheetView showGridLines="0" zoomScale="70" zoomScaleNormal="70" workbookViewId="0">
      <selection activeCell="H3" sqref="H3"/>
    </sheetView>
  </sheetViews>
  <sheetFormatPr defaultColWidth="2.7109375" defaultRowHeight="15"/>
  <cols>
    <col min="1" max="2" width="2.7109375" style="55"/>
    <col min="3" max="3" width="5" style="55" bestFit="1" customWidth="1"/>
    <col min="4" max="5" width="5.28515625" style="55" bestFit="1" customWidth="1"/>
    <col min="6" max="6" width="5.28515625" style="55" customWidth="1"/>
    <col min="7" max="7" width="3.42578125" style="58" bestFit="1" customWidth="1"/>
    <col min="8" max="41" width="3" style="55" customWidth="1"/>
    <col min="42" max="42" width="3.42578125" style="55" bestFit="1" customWidth="1"/>
    <col min="43" max="45" width="2.7109375" style="55"/>
    <col min="46" max="46" width="6.42578125" style="55" customWidth="1"/>
    <col min="47" max="47" width="2.7109375" style="55"/>
    <col min="48" max="48" width="12.5703125" style="56" customWidth="1"/>
    <col min="49" max="49" width="2.7109375" style="56"/>
    <col min="50" max="50" width="70.7109375" style="227" customWidth="1"/>
    <col min="51" max="51" width="2.7109375" style="55" customWidth="1"/>
    <col min="52" max="60" width="2.7109375" style="55"/>
    <col min="61" max="61" width="3" style="55" customWidth="1"/>
    <col min="62" max="62" width="3.42578125" style="55" bestFit="1" customWidth="1"/>
    <col min="63" max="63" width="2.5703125" style="55" customWidth="1"/>
    <col min="64" max="65" width="2.7109375" style="55"/>
    <col min="66" max="66" width="5.28515625" style="55" bestFit="1" customWidth="1"/>
    <col min="67" max="67" width="2.5703125" style="55" customWidth="1"/>
    <col min="68" max="69" width="2.7109375" style="55"/>
    <col min="70" max="70" width="3.42578125" style="55" bestFit="1" customWidth="1"/>
    <col min="71" max="71" width="2.5703125" style="55" bestFit="1" customWidth="1"/>
    <col min="72" max="72" width="3" style="55" bestFit="1" customWidth="1"/>
    <col min="73" max="16384" width="2.7109375" style="55"/>
  </cols>
  <sheetData>
    <row r="1" spans="2:73" ht="15.75" thickBot="1">
      <c r="C1" s="57" t="s">
        <v>3</v>
      </c>
      <c r="D1" s="56"/>
      <c r="E1" s="56"/>
      <c r="AR1" s="99"/>
      <c r="AS1" s="87"/>
      <c r="AT1" s="87"/>
      <c r="AU1" s="87"/>
      <c r="AV1" s="100"/>
      <c r="AW1" s="100"/>
      <c r="AX1" s="225"/>
      <c r="AY1" s="87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9"/>
      <c r="BO1" s="89"/>
      <c r="BP1" s="90"/>
    </row>
    <row r="2" spans="2:73" ht="15.75" thickBot="1">
      <c r="C2" s="156"/>
      <c r="D2" s="157"/>
      <c r="E2" s="158"/>
      <c r="G2" s="49"/>
      <c r="H2" s="51" t="s">
        <v>5</v>
      </c>
      <c r="I2" s="51" t="s">
        <v>7</v>
      </c>
      <c r="J2" s="51" t="s">
        <v>8</v>
      </c>
      <c r="K2" s="51" t="s">
        <v>9</v>
      </c>
      <c r="L2" s="51" t="s">
        <v>10</v>
      </c>
      <c r="M2" s="51" t="s">
        <v>14</v>
      </c>
      <c r="N2" s="51" t="s">
        <v>15</v>
      </c>
      <c r="O2" s="51" t="s">
        <v>16</v>
      </c>
      <c r="P2" s="51" t="s">
        <v>17</v>
      </c>
      <c r="Q2" s="51" t="s">
        <v>18</v>
      </c>
      <c r="R2" s="51" t="s">
        <v>19</v>
      </c>
      <c r="S2" s="51" t="s">
        <v>20</v>
      </c>
      <c r="T2" s="51" t="s">
        <v>21</v>
      </c>
      <c r="U2" s="51" t="s">
        <v>22</v>
      </c>
      <c r="V2" s="51" t="s">
        <v>23</v>
      </c>
      <c r="W2" s="51" t="s">
        <v>24</v>
      </c>
      <c r="X2" s="51" t="s">
        <v>25</v>
      </c>
      <c r="Y2" s="51" t="s">
        <v>26</v>
      </c>
      <c r="Z2" s="51" t="s">
        <v>27</v>
      </c>
      <c r="AA2" s="51" t="s">
        <v>28</v>
      </c>
      <c r="AB2" s="51" t="s">
        <v>29</v>
      </c>
      <c r="AC2" s="51" t="s">
        <v>30</v>
      </c>
      <c r="AD2" s="51" t="s">
        <v>31</v>
      </c>
      <c r="AE2" s="51" t="s">
        <v>32</v>
      </c>
      <c r="AF2" s="51" t="s">
        <v>33</v>
      </c>
      <c r="AG2" s="51" t="s">
        <v>34</v>
      </c>
      <c r="AH2" s="51" t="s">
        <v>4</v>
      </c>
      <c r="AI2" s="51" t="s">
        <v>6</v>
      </c>
      <c r="AJ2" s="51" t="s">
        <v>35</v>
      </c>
      <c r="AK2" s="51" t="s">
        <v>36</v>
      </c>
      <c r="AL2" s="51" t="s">
        <v>37</v>
      </c>
      <c r="AM2" s="51" t="s">
        <v>11</v>
      </c>
      <c r="AN2" s="51" t="s">
        <v>12</v>
      </c>
      <c r="AO2" s="51" t="s">
        <v>13</v>
      </c>
      <c r="AP2" s="46"/>
      <c r="AQ2" s="60"/>
      <c r="AR2" s="101"/>
      <c r="AS2" s="91"/>
      <c r="AT2" s="91"/>
      <c r="AU2" s="91"/>
      <c r="AV2" s="102" t="s">
        <v>382</v>
      </c>
      <c r="AW2" s="102"/>
      <c r="AX2" s="226" t="s">
        <v>44</v>
      </c>
      <c r="AY2" s="91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3"/>
      <c r="BO2" s="93"/>
      <c r="BP2" s="94"/>
    </row>
    <row r="3" spans="2:73" ht="15" customHeight="1">
      <c r="B3" s="56"/>
      <c r="C3" s="56"/>
      <c r="D3" s="56"/>
      <c r="E3" s="56"/>
      <c r="F3" s="69"/>
      <c r="G3" s="143">
        <v>1</v>
      </c>
      <c r="H3" s="61"/>
      <c r="I3" s="62">
        <f>Engine!E2</f>
        <v>0</v>
      </c>
      <c r="J3" s="62">
        <f>Engine!F2</f>
        <v>0</v>
      </c>
      <c r="K3" s="62">
        <f>Engine!G2</f>
        <v>0</v>
      </c>
      <c r="L3" s="62">
        <f>Engine!H2</f>
        <v>0</v>
      </c>
      <c r="M3" s="62">
        <f>Engine!I2</f>
        <v>0</v>
      </c>
      <c r="N3" s="62">
        <f>Engine!J2</f>
        <v>0</v>
      </c>
      <c r="O3" s="62">
        <f>Engine!K2</f>
        <v>0</v>
      </c>
      <c r="P3" s="79">
        <f>Engine!L2</f>
        <v>0</v>
      </c>
      <c r="Q3" s="80">
        <f>Engine!M2</f>
        <v>0</v>
      </c>
      <c r="R3" s="62">
        <f>Engine!N2</f>
        <v>0</v>
      </c>
      <c r="S3" s="62">
        <f>Engine!O2</f>
        <v>0</v>
      </c>
      <c r="T3" s="62">
        <f>Engine!P2</f>
        <v>0</v>
      </c>
      <c r="U3" s="62">
        <f>Engine!Q2</f>
        <v>0</v>
      </c>
      <c r="V3" s="62">
        <f>Engine!R2</f>
        <v>0</v>
      </c>
      <c r="W3" s="62">
        <f>Engine!S2</f>
        <v>0</v>
      </c>
      <c r="X3" s="79">
        <f>Engine!T2</f>
        <v>0</v>
      </c>
      <c r="Y3" s="62">
        <f>Engine!U2</f>
        <v>0</v>
      </c>
      <c r="Z3" s="62">
        <f>Engine!V2</f>
        <v>0</v>
      </c>
      <c r="AA3" s="62">
        <f>Engine!W2</f>
        <v>0</v>
      </c>
      <c r="AB3" s="62">
        <f>Engine!X2</f>
        <v>0</v>
      </c>
      <c r="AC3" s="62">
        <f>Engine!Y2</f>
        <v>0</v>
      </c>
      <c r="AD3" s="62">
        <f>Engine!Z2</f>
        <v>0</v>
      </c>
      <c r="AE3" s="62">
        <f>Engine!AA2</f>
        <v>0</v>
      </c>
      <c r="AF3" s="62">
        <f>Engine!AB2</f>
        <v>0</v>
      </c>
      <c r="AG3" s="80">
        <f>Engine!AC2</f>
        <v>0</v>
      </c>
      <c r="AH3" s="62">
        <f>Engine!AD2</f>
        <v>0</v>
      </c>
      <c r="AI3" s="62">
        <f>Engine!AE2</f>
        <v>0</v>
      </c>
      <c r="AJ3" s="62">
        <f>Engine!AF2</f>
        <v>0</v>
      </c>
      <c r="AK3" s="62">
        <f>Engine!AG2</f>
        <v>0</v>
      </c>
      <c r="AL3" s="62">
        <f>Engine!AH2</f>
        <v>0</v>
      </c>
      <c r="AM3" s="62">
        <f>Engine!AI2</f>
        <v>0</v>
      </c>
      <c r="AN3" s="62">
        <f>Engine!AJ2</f>
        <v>0</v>
      </c>
      <c r="AO3" s="63">
        <f>Engine!AK2</f>
        <v>0</v>
      </c>
      <c r="AP3" s="53">
        <f>G3</f>
        <v>1</v>
      </c>
      <c r="AQ3" s="60"/>
      <c r="AR3" s="101"/>
      <c r="AS3" s="173" t="s">
        <v>27</v>
      </c>
      <c r="AT3" s="115">
        <v>1</v>
      </c>
      <c r="AU3" s="91"/>
      <c r="AV3" s="103" t="s">
        <v>395</v>
      </c>
      <c r="AW3" s="103"/>
      <c r="AX3" s="257" t="str">
        <f ca="1">INDEX(Flavour!$D:$D,RANDBETWEEN(1,COUNTA(Flavour!$D:$D)),1)&amp;" || "&amp;INDEX(Encounters!$D:$D,RANDBETWEEN(1,COUNTA(Encounters!$D:$D)),1)</f>
        <v>A colossal, barnacle encrusted chain stretches across a narrow, rocky straight || In a rare act of truce, Gull Harpies wish to parley. They seek mates and can trade treasure</v>
      </c>
      <c r="AY3" s="91"/>
      <c r="AZ3" s="126"/>
      <c r="BA3" s="126"/>
      <c r="BB3" s="126"/>
      <c r="BC3" s="126"/>
      <c r="BD3" s="260">
        <f ca="1">'Ex'' Crawler'!BO15</f>
        <v>5</v>
      </c>
      <c r="BE3" s="260"/>
      <c r="BF3" s="126"/>
      <c r="BG3" s="126"/>
      <c r="BH3" s="126"/>
      <c r="BI3" s="126"/>
      <c r="BJ3" s="260">
        <f ca="1">'Ex'' Crawler'!BO15</f>
        <v>5</v>
      </c>
      <c r="BK3" s="260"/>
      <c r="BL3" s="126"/>
      <c r="BM3" s="126"/>
      <c r="BN3" s="93"/>
      <c r="BO3" s="93"/>
      <c r="BP3" s="94"/>
    </row>
    <row r="4" spans="2:73">
      <c r="B4" s="56"/>
      <c r="C4" s="56"/>
      <c r="D4" s="56"/>
      <c r="E4" s="56"/>
      <c r="F4" s="69"/>
      <c r="G4" s="143">
        <v>2</v>
      </c>
      <c r="H4" s="64">
        <f>Engine!D3</f>
        <v>-10</v>
      </c>
      <c r="I4" s="128">
        <f>Engine!E3</f>
        <v>0</v>
      </c>
      <c r="J4" s="128">
        <f>Engine!F3</f>
        <v>0</v>
      </c>
      <c r="K4" s="128">
        <f>Engine!G3</f>
        <v>0</v>
      </c>
      <c r="L4" s="128">
        <f>Engine!H3</f>
        <v>0</v>
      </c>
      <c r="M4" s="128">
        <f>Engine!I3</f>
        <v>0</v>
      </c>
      <c r="N4" s="128">
        <f>Engine!J3</f>
        <v>0</v>
      </c>
      <c r="O4" s="128">
        <f>Engine!K3</f>
        <v>0</v>
      </c>
      <c r="P4" s="75">
        <f>Engine!L3</f>
        <v>0</v>
      </c>
      <c r="Q4" s="74">
        <f>Engine!M3</f>
        <v>0</v>
      </c>
      <c r="R4" s="128">
        <f>Engine!N3</f>
        <v>0</v>
      </c>
      <c r="S4" s="128">
        <f>Engine!O3</f>
        <v>0</v>
      </c>
      <c r="T4" s="128">
        <f>Engine!P3</f>
        <v>0</v>
      </c>
      <c r="U4" s="128">
        <f>Engine!Q3</f>
        <v>0</v>
      </c>
      <c r="V4" s="128">
        <f>Engine!R3</f>
        <v>0</v>
      </c>
      <c r="W4" s="128">
        <f>Engine!S3</f>
        <v>0</v>
      </c>
      <c r="X4" s="75">
        <f>Engine!T3</f>
        <v>0</v>
      </c>
      <c r="Y4" s="128">
        <f>Engine!U3</f>
        <v>0</v>
      </c>
      <c r="Z4" s="128">
        <f>Engine!V3</f>
        <v>0</v>
      </c>
      <c r="AA4" s="128">
        <f>Engine!W3</f>
        <v>0</v>
      </c>
      <c r="AB4" s="128">
        <f>Engine!X3</f>
        <v>0</v>
      </c>
      <c r="AC4" s="128">
        <f>Engine!Y3</f>
        <v>0</v>
      </c>
      <c r="AD4" s="128">
        <f>Engine!Z3</f>
        <v>0</v>
      </c>
      <c r="AE4" s="128">
        <f>Engine!AA3</f>
        <v>0</v>
      </c>
      <c r="AF4" s="128">
        <f>Engine!AB3</f>
        <v>0</v>
      </c>
      <c r="AG4" s="74">
        <f>Engine!AC3</f>
        <v>0</v>
      </c>
      <c r="AH4" s="128">
        <f>Engine!AD3</f>
        <v>0</v>
      </c>
      <c r="AI4" s="128">
        <f>Engine!AE3</f>
        <v>0</v>
      </c>
      <c r="AJ4" s="128">
        <f>Engine!AF3</f>
        <v>0</v>
      </c>
      <c r="AK4" s="128">
        <f>Engine!AG3</f>
        <v>0</v>
      </c>
      <c r="AL4" s="128">
        <f>Engine!AH3</f>
        <v>0</v>
      </c>
      <c r="AM4" s="128">
        <f>Engine!AI3</f>
        <v>0</v>
      </c>
      <c r="AN4" s="128">
        <f>Engine!AJ3</f>
        <v>0</v>
      </c>
      <c r="AO4" s="65">
        <f>Engine!AK3</f>
        <v>0</v>
      </c>
      <c r="AP4" s="53">
        <f t="shared" ref="AP4:AP35" si="0">G4</f>
        <v>2</v>
      </c>
      <c r="AQ4" s="60"/>
      <c r="AR4" s="101"/>
      <c r="AS4" s="91"/>
      <c r="AT4" s="103"/>
      <c r="AU4" s="91"/>
      <c r="AV4" s="103" t="s">
        <v>399</v>
      </c>
      <c r="AW4" s="103"/>
      <c r="AX4" s="257"/>
      <c r="AY4" s="104"/>
      <c r="AZ4" s="126"/>
      <c r="BA4" s="126"/>
      <c r="BB4" s="126"/>
      <c r="BC4" s="126"/>
      <c r="BD4" s="260"/>
      <c r="BE4" s="260"/>
      <c r="BF4" s="126"/>
      <c r="BG4" s="126"/>
      <c r="BH4" s="126"/>
      <c r="BI4" s="126"/>
      <c r="BJ4" s="260"/>
      <c r="BK4" s="260"/>
      <c r="BL4" s="126"/>
      <c r="BM4" s="126"/>
      <c r="BN4" s="93"/>
      <c r="BO4" s="93"/>
      <c r="BP4" s="94"/>
    </row>
    <row r="5" spans="2:73" ht="15.75" thickBot="1">
      <c r="B5" s="56"/>
      <c r="C5" s="57"/>
      <c r="D5" s="56"/>
      <c r="E5" s="56"/>
      <c r="F5" s="69"/>
      <c r="G5" s="143">
        <v>3</v>
      </c>
      <c r="H5" s="64">
        <f>Engine!D4</f>
        <v>-10</v>
      </c>
      <c r="I5" s="128">
        <f>Engine!E4</f>
        <v>0</v>
      </c>
      <c r="J5" s="128">
        <f ca="1">Engine!F4</f>
        <v>-1.5</v>
      </c>
      <c r="K5" s="128">
        <f ca="1">Engine!G4*Engine!AX3*Engine!AY3*Engine!CL3</f>
        <v>-0.1</v>
      </c>
      <c r="L5" s="128">
        <f ca="1">Engine!H4*Engine!AY3*Engine!AZ3*Engine!CM3</f>
        <v>7.5000000000000011E-2</v>
      </c>
      <c r="M5" s="128">
        <f ca="1">Engine!I4*Engine!AZ3*Engine!BA3*Engine!CN3</f>
        <v>1.1937500000000001</v>
      </c>
      <c r="N5" s="128"/>
      <c r="O5" s="128">
        <f ca="1">Engine!K4*Engine!BB3*Engine!BC3*Engine!CP3</f>
        <v>1.6277343750000002</v>
      </c>
      <c r="P5" s="75">
        <f ca="1">Engine!L4*Engine!BC3*Engine!BD3*Engine!CQ3</f>
        <v>0.93623046875000004</v>
      </c>
      <c r="Q5" s="74">
        <f ca="1">Engine!M4*Engine!BD3*Engine!BE3*Engine!CR3</f>
        <v>0.2</v>
      </c>
      <c r="R5" s="128">
        <f ca="1">Engine!N4*Engine!BE3*Engine!BF3*Engine!CS3</f>
        <v>0.2</v>
      </c>
      <c r="S5" s="128">
        <f ca="1">Engine!O4*Engine!BF3*Engine!BG3*Engine!CK3*Engine!DD3</f>
        <v>0.2</v>
      </c>
      <c r="T5" s="128">
        <f ca="1">Engine!P4*Engine!BG3*Engine!BH3*Engine!CL3*Engine!DE3</f>
        <v>0.2</v>
      </c>
      <c r="U5" s="128">
        <f ca="1">Engine!Q4*Engine!BH3*Engine!BI3*Engine!CM3*Engine!DF3</f>
        <v>1</v>
      </c>
      <c r="V5" s="128">
        <f ca="1">Engine!R4*Engine!BI3*Engine!BJ3*Engine!DD3</f>
        <v>1.5</v>
      </c>
      <c r="W5" s="128">
        <f ca="1">Engine!S4*Engine!BJ3*Engine!BK3*Engine!DE3</f>
        <v>0.5</v>
      </c>
      <c r="X5" s="75">
        <f ca="1">Engine!T4*Engine!BK3*Engine!BL3*Engine!DF3</f>
        <v>0.5</v>
      </c>
      <c r="Y5" s="128">
        <f ca="1">Engine!U4*Engine!BL3*Engine!BM3*Engine!DG3</f>
        <v>1.25</v>
      </c>
      <c r="Z5" s="128">
        <f ca="1">Engine!V4*Engine!BM3*Engine!BN3*Engine!DH3</f>
        <v>1</v>
      </c>
      <c r="AA5" s="128">
        <f ca="1">Engine!W4*Engine!BN3*Engine!BO3*Engine!DI3</f>
        <v>1</v>
      </c>
      <c r="AB5" s="128">
        <f ca="1">Engine!X4*Engine!BO3*Engine!BP3*Engine!DD3*Engine!DW3</f>
        <v>0.64000000000000012</v>
      </c>
      <c r="AC5" s="128">
        <f ca="1">Engine!Y4*Engine!BP3*Engine!BQ3*Engine!DE3*Engine!DX3</f>
        <v>0.2</v>
      </c>
      <c r="AD5" s="128">
        <f ca="1">Engine!Z4*Engine!BQ3*Engine!BR3*Engine!DF3*Engine!DY3</f>
        <v>0.4</v>
      </c>
      <c r="AE5" s="128">
        <f ca="1">Engine!AA4*Engine!BR3*Engine!BS3*Engine!DW3</f>
        <v>1</v>
      </c>
      <c r="AF5" s="128">
        <f ca="1">Engine!AB4*Engine!BS3*Engine!BT3*Engine!DX3</f>
        <v>1.2000000000000002</v>
      </c>
      <c r="AG5" s="74">
        <f ca="1">Engine!AC4*Engine!BT3*Engine!BU3*Engine!DY3</f>
        <v>1.4059082031250001</v>
      </c>
      <c r="AH5" s="128">
        <f ca="1">Engine!AD4*Engine!BU3*Engine!BV3*Engine!DZ3</f>
        <v>1.4228515625</v>
      </c>
      <c r="AI5" s="128">
        <f ca="1">Engine!AE4*Engine!BV3*Engine!BW3*Engine!EA3</f>
        <v>1.00078125</v>
      </c>
      <c r="AJ5" s="128">
        <f ca="1">Engine!AF4*Engine!BW3*Engine!BX3*Engine!EB3</f>
        <v>1.4906250000000001</v>
      </c>
      <c r="AK5" s="128">
        <f ca="1">Engine!AG4*Engine!BX3*Engine!BY3*Engine!EC3</f>
        <v>0.91250000000000009</v>
      </c>
      <c r="AL5" s="128">
        <f ca="1">Engine!AH4*Engine!BY3*Engine!BZ3*Engine!ED3</f>
        <v>1.05</v>
      </c>
      <c r="AM5" s="128">
        <f ca="1">Engine!AI4*Engine!BZ3*Engine!CA3*Engine!EE3</f>
        <v>0.2</v>
      </c>
      <c r="AN5" s="128">
        <f>Engine!AJ4</f>
        <v>0</v>
      </c>
      <c r="AO5" s="65">
        <f>Engine!AK4</f>
        <v>0</v>
      </c>
      <c r="AP5" s="53">
        <f t="shared" si="0"/>
        <v>3</v>
      </c>
      <c r="AQ5" s="60"/>
      <c r="AR5" s="101"/>
      <c r="AS5" s="91"/>
      <c r="AT5" s="91"/>
      <c r="AU5" s="91"/>
      <c r="AV5" s="103"/>
      <c r="AW5" s="103"/>
      <c r="AX5" s="257"/>
      <c r="AY5" s="104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126"/>
      <c r="BN5" s="93"/>
      <c r="BO5" s="93"/>
      <c r="BP5" s="94"/>
    </row>
    <row r="6" spans="2:73">
      <c r="B6" s="56"/>
      <c r="C6" s="147"/>
      <c r="D6" s="148"/>
      <c r="E6" s="149"/>
      <c r="F6" s="56"/>
      <c r="G6" s="143">
        <v>4</v>
      </c>
      <c r="H6" s="64">
        <f>Engine!D5</f>
        <v>-10</v>
      </c>
      <c r="I6" s="128">
        <f>Engine!E5</f>
        <v>0</v>
      </c>
      <c r="J6" s="128">
        <f ca="1">Engine!F5</f>
        <v>-2.25</v>
      </c>
      <c r="K6" s="128">
        <f ca="1">Engine!G5*Engine!AX4*Engine!AY4*Engine!CL4</f>
        <v>0.75</v>
      </c>
      <c r="L6" s="128">
        <f ca="1">Engine!H5*Engine!AY4*Engine!AZ4*Engine!CM4</f>
        <v>0.98333333333333339</v>
      </c>
      <c r="M6" s="128">
        <f ca="1">Engine!I5*Engine!AZ4*Engine!BA4*Engine!CN4</f>
        <v>1.377777777777778</v>
      </c>
      <c r="N6" s="128">
        <f ca="1">Engine!J5*Engine!BA4*Engine!BB4*Engine!CO4</f>
        <v>1.3203703703703704</v>
      </c>
      <c r="O6" s="128">
        <f ca="1">Engine!K5*Engine!BB4*Engine!BC4*Engine!CP4</f>
        <v>1.432716049382716</v>
      </c>
      <c r="P6" s="75">
        <f ca="1">Engine!L5*Engine!BC4*Engine!BD4*Engine!CQ4</f>
        <v>1.9843621399176954</v>
      </c>
      <c r="Q6" s="74">
        <f ca="1">Engine!M5*Engine!BD4*Engine!BE4*Engine!CR4</f>
        <v>0.33333333333333337</v>
      </c>
      <c r="R6" s="128">
        <f ca="1">Engine!N5*Engine!BE4*Engine!BF4*Engine!CS4</f>
        <v>0.33333333333333337</v>
      </c>
      <c r="S6" s="128">
        <f ca="1">Engine!O5*Engine!BF4*Engine!BG4*Engine!CK4*Engine!DD4</f>
        <v>1.666666666666667</v>
      </c>
      <c r="T6" s="128">
        <f ca="1">Engine!P5*Engine!BG4*Engine!BH4*Engine!CL4*Engine!DE4</f>
        <v>1.4000000000000001</v>
      </c>
      <c r="U6" s="128">
        <f ca="1">Engine!Q5*Engine!BH4*Engine!BI4*Engine!CM4*Engine!DF4</f>
        <v>1.666666666666667</v>
      </c>
      <c r="V6" s="128">
        <f ca="1">Engine!R5*Engine!BI4*Engine!BJ4*Engine!DD4</f>
        <v>2.5</v>
      </c>
      <c r="W6" s="128">
        <f ca="1">Engine!S5*Engine!BJ4*Engine!BK4*Engine!DE4</f>
        <v>1.5</v>
      </c>
      <c r="X6" s="75">
        <f ca="1">Engine!T5*Engine!BK4*Engine!BL4*Engine!DF4</f>
        <v>0.83333333333333337</v>
      </c>
      <c r="Y6" s="128">
        <f ca="1">Engine!U5*Engine!BL4*Engine!BM4*Engine!DG4</f>
        <v>1.0833333333333333</v>
      </c>
      <c r="Z6" s="128">
        <f ca="1">Engine!V5*Engine!BM4*Engine!BN4*Engine!DH4</f>
        <v>1</v>
      </c>
      <c r="AA6" s="128">
        <f ca="1">Engine!W5*Engine!BN4*Engine!BO4*Engine!DI4</f>
        <v>1</v>
      </c>
      <c r="AB6" s="128">
        <f ca="1">Engine!X5*Engine!BO4*Engine!BP4*Engine!DD4*Engine!DW4</f>
        <v>0.76800000000000002</v>
      </c>
      <c r="AC6" s="128">
        <f ca="1">Engine!Y5*Engine!BP4*Engine!BQ4*Engine!DE4*Engine!DX4</f>
        <v>1.4000000000000001</v>
      </c>
      <c r="AD6" s="128">
        <f ca="1">Engine!Z5*Engine!BQ4*Engine!BR4*Engine!DF4*Engine!DY4</f>
        <v>1.7333333333333334</v>
      </c>
      <c r="AE6" s="128">
        <f ca="1">Engine!AA5*Engine!BR4*Engine!BS4*Engine!DW4</f>
        <v>1.4000000000000001</v>
      </c>
      <c r="AF6" s="128">
        <f ca="1">Engine!AB5*Engine!BS4*Engine!BT4*Engine!DX4</f>
        <v>0.66666666666666674</v>
      </c>
      <c r="AG6" s="74">
        <f ca="1">Engine!AC5*Engine!BT4*Engine!BU4*Engine!DY4</f>
        <v>2.9580246913580246</v>
      </c>
      <c r="AH6" s="128">
        <f ca="1">Engine!AD5*Engine!BU4*Engine!BV4*Engine!DZ4</f>
        <v>2.6851851851851851</v>
      </c>
      <c r="AI6" s="128">
        <f ca="1">Engine!AE5*Engine!BV4*Engine!BW4*Engine!EA4</f>
        <v>2.9888888888888889</v>
      </c>
      <c r="AJ6" s="128">
        <f ca="1">Engine!AF5*Engine!BW4*Engine!BX4*Engine!EB4</f>
        <v>2.666666666666667</v>
      </c>
      <c r="AK6" s="128">
        <f ca="1">Engine!AG5*Engine!BX4*Engine!BY4*Engine!EC4</f>
        <v>2.3000000000000003</v>
      </c>
      <c r="AL6" s="128">
        <f ca="1">Engine!AH5*Engine!BY4*Engine!BZ4*Engine!ED4</f>
        <v>0.9</v>
      </c>
      <c r="AM6" s="128">
        <f ca="1">Engine!AI5*Engine!BZ4*Engine!CA4*Engine!EE4</f>
        <v>1.2000000000000002</v>
      </c>
      <c r="AN6" s="128">
        <f>Engine!AJ5</f>
        <v>0</v>
      </c>
      <c r="AO6" s="65">
        <f>Engine!AK5</f>
        <v>0</v>
      </c>
      <c r="AP6" s="53">
        <f t="shared" si="0"/>
        <v>4</v>
      </c>
      <c r="AQ6" s="60"/>
      <c r="AR6" s="101"/>
      <c r="AS6" s="91"/>
      <c r="AT6" s="91"/>
      <c r="AU6" s="91"/>
      <c r="AV6" s="103"/>
      <c r="AW6" s="103"/>
      <c r="AX6" s="257"/>
      <c r="AY6" s="104"/>
      <c r="AZ6" s="126"/>
      <c r="BA6" s="126"/>
      <c r="BB6" s="126"/>
      <c r="BC6" s="126"/>
      <c r="BD6" s="126"/>
      <c r="BE6" s="126"/>
      <c r="BF6" s="126"/>
      <c r="BG6" s="126"/>
      <c r="BH6" s="260">
        <f ca="1">'Ex'' Crawler'!BO15</f>
        <v>5</v>
      </c>
      <c r="BI6" s="260"/>
      <c r="BJ6" s="126"/>
      <c r="BK6" s="126"/>
      <c r="BL6" s="126"/>
      <c r="BM6" s="126"/>
      <c r="BN6" s="93"/>
      <c r="BO6" s="93"/>
      <c r="BP6" s="94"/>
    </row>
    <row r="7" spans="2:73" ht="15" customHeight="1">
      <c r="B7" s="56"/>
      <c r="C7" s="150"/>
      <c r="D7" s="151"/>
      <c r="E7" s="152"/>
      <c r="F7" s="56"/>
      <c r="G7" s="143">
        <v>5</v>
      </c>
      <c r="H7" s="64">
        <f>Engine!D6</f>
        <v>-10</v>
      </c>
      <c r="I7" s="128">
        <f>Engine!E6</f>
        <v>0</v>
      </c>
      <c r="J7" s="128">
        <f ca="1">Engine!F6</f>
        <v>-1.5</v>
      </c>
      <c r="K7" s="128">
        <f ca="1">Engine!G6*Engine!AX5*Engine!AY5*Engine!CL5</f>
        <v>0.9</v>
      </c>
      <c r="L7" s="128">
        <f ca="1">Engine!H6*Engine!AY5*Engine!AZ5*Engine!CM5</f>
        <v>1.5</v>
      </c>
      <c r="M7" s="128">
        <f ca="1">Engine!I6*Engine!AZ5*Engine!BA5*Engine!CN5</f>
        <v>1.3333333333333335</v>
      </c>
      <c r="N7" s="128">
        <f ca="1">Engine!J6*Engine!BA5*Engine!BB5*Engine!CO5</f>
        <v>2.0111111111111111</v>
      </c>
      <c r="O7" s="128">
        <f ca="1">Engine!K6*Engine!BB5*Engine!BC5*Engine!CP5</f>
        <v>2.7148148148148152</v>
      </c>
      <c r="P7" s="75">
        <f ca="1">Engine!L6*Engine!BC5*Engine!BD5*Engine!CQ5</f>
        <v>2.6419753086419759</v>
      </c>
      <c r="Q7" s="74">
        <f ca="1">Engine!M6*Engine!BD5*Engine!BE5*Engine!CR5</f>
        <v>0.44444444444444448</v>
      </c>
      <c r="R7" s="128">
        <f ca="1">Engine!N6*Engine!BE5*Engine!BF5*Engine!CS5</f>
        <v>1.5111111111111113</v>
      </c>
      <c r="S7" s="128">
        <f ca="1">Engine!O6*Engine!BF5*Engine!BG5*Engine!CK5*Engine!DD5</f>
        <v>0.88888888888888895</v>
      </c>
      <c r="T7" s="128">
        <f ca="1">Engine!P6*Engine!BG5*Engine!BH5*Engine!CL5*Engine!DE5</f>
        <v>0.8</v>
      </c>
      <c r="U7" s="128">
        <f ca="1">Engine!Q6*Engine!BH5*Engine!BI5*Engine!CM5*Engine!DF5</f>
        <v>2.4888888888888889</v>
      </c>
      <c r="V7" s="128">
        <f ca="1">Engine!R6*Engine!BI5*Engine!BJ5*Engine!DD5</f>
        <v>2.3333333333333335</v>
      </c>
      <c r="W7" s="128">
        <f ca="1">Engine!S6*Engine!BJ5*Engine!BK5*Engine!DE5</f>
        <v>2</v>
      </c>
      <c r="X7" s="75">
        <f ca="1">Engine!T6*Engine!BK5*Engine!BL5*Engine!DF5</f>
        <v>1.7777777777777777</v>
      </c>
      <c r="Y7" s="128">
        <f ca="1">Engine!U6*Engine!BL5*Engine!BM5*Engine!DG5</f>
        <v>1.4444444444444444</v>
      </c>
      <c r="Z7" s="128">
        <f ca="1">Engine!V6*Engine!BM5*Engine!BN5*Engine!DH5</f>
        <v>2</v>
      </c>
      <c r="AA7" s="128">
        <f ca="1">Engine!W6*Engine!BN5*Engine!BO5*Engine!DI5</f>
        <v>2</v>
      </c>
      <c r="AB7" s="128">
        <f ca="1">Engine!X6*Engine!BO5*Engine!BP5*Engine!DD5*Engine!DW5</f>
        <v>1.2416</v>
      </c>
      <c r="AC7" s="128">
        <f ca="1">Engine!Y6*Engine!BP5*Engine!BQ5*Engine!DE5*Engine!DX5</f>
        <v>2.1333333333333333</v>
      </c>
      <c r="AD7" s="128">
        <f ca="1">Engine!Z6*Engine!BQ5*Engine!BR5*Engine!DF5*Engine!DY5</f>
        <v>1.5111111111111111</v>
      </c>
      <c r="AE7" s="128">
        <f ca="1">Engine!AA6*Engine!BR5*Engine!BS5*Engine!DW5</f>
        <v>2.1333333333333333</v>
      </c>
      <c r="AF7" s="128">
        <f ca="1">Engine!AB6*Engine!BS5*Engine!BT5*Engine!DX5</f>
        <v>1.4222222222222225</v>
      </c>
      <c r="AG7" s="74">
        <f ca="1">Engine!AC6*Engine!BT5*Engine!BU5*Engine!DY5</f>
        <v>1.5078189300411522</v>
      </c>
      <c r="AH7" s="128">
        <f ca="1">Engine!AD6*Engine!BU5*Engine!BV5*Engine!DZ5</f>
        <v>1.9086419753086419</v>
      </c>
      <c r="AI7" s="128">
        <f ca="1">Engine!AE6*Engine!BV5*Engine!BW5*Engine!EA5</f>
        <v>1.0148148148148148</v>
      </c>
      <c r="AJ7" s="128">
        <f ca="1">Engine!AF6*Engine!BW5*Engine!BX5*Engine!EB5</f>
        <v>0.71111111111111114</v>
      </c>
      <c r="AK7" s="128">
        <f ca="1">Engine!AG6*Engine!BX5*Engine!BY5*Engine!EC5</f>
        <v>0.73333333333333339</v>
      </c>
      <c r="AL7" s="128">
        <f ca="1">Engine!AH6*Engine!BY5*Engine!BZ5*Engine!ED5</f>
        <v>0.60000000000000009</v>
      </c>
      <c r="AM7" s="128">
        <f ca="1">Engine!AI6*Engine!BZ5*Engine!CA5*Engine!EE5</f>
        <v>0.8</v>
      </c>
      <c r="AN7" s="128">
        <f>Engine!AJ6</f>
        <v>0</v>
      </c>
      <c r="AO7" s="65">
        <f>Engine!AK6</f>
        <v>0</v>
      </c>
      <c r="AP7" s="53">
        <f t="shared" si="0"/>
        <v>5</v>
      </c>
      <c r="AQ7" s="60"/>
      <c r="AR7" s="101"/>
      <c r="AS7" s="173" t="s">
        <v>26</v>
      </c>
      <c r="AT7" s="115">
        <v>1</v>
      </c>
      <c r="AU7" s="91"/>
      <c r="AV7" s="190" t="s">
        <v>396</v>
      </c>
      <c r="AW7" s="103"/>
      <c r="AX7" s="257" t="str">
        <f ca="1">INDEX(Flavour!$G:$G,RANDBETWEEN(1,COUNTA(Flavour!$G:$G)),1)&amp;" || "&amp;INDEX(Encounters!$G:$G,RANDBETWEEN(1,COUNTA(Encounters!$G:$G)),1)</f>
        <v>An ancient stone bridge, crumbling in disrepair sags sullenly ahead || A skittish herd of King's Deer gulp greedily from the shore, a regal Stag his antlers decorated with moss, keeps watch</v>
      </c>
      <c r="AY7" s="104"/>
      <c r="AZ7" s="126"/>
      <c r="BA7" s="126"/>
      <c r="BB7" s="126"/>
      <c r="BC7" s="126"/>
      <c r="BD7" s="126"/>
      <c r="BE7" s="126"/>
      <c r="BF7" s="126"/>
      <c r="BG7" s="126"/>
      <c r="BH7" s="260"/>
      <c r="BI7" s="260"/>
      <c r="BJ7" s="126"/>
      <c r="BK7" s="126"/>
      <c r="BL7" s="126"/>
      <c r="BM7" s="126"/>
      <c r="BN7" s="93"/>
      <c r="BO7" s="93"/>
      <c r="BP7" s="94"/>
    </row>
    <row r="8" spans="2:73" ht="15.75" thickBot="1">
      <c r="B8" s="56"/>
      <c r="C8" s="153"/>
      <c r="D8" s="154"/>
      <c r="E8" s="155"/>
      <c r="F8" s="56"/>
      <c r="G8" s="143">
        <v>6</v>
      </c>
      <c r="H8" s="64">
        <f>Engine!D7</f>
        <v>-10</v>
      </c>
      <c r="I8" s="128">
        <f>Engine!E7</f>
        <v>0</v>
      </c>
      <c r="J8" s="128">
        <f ca="1">Engine!F7</f>
        <v>-1</v>
      </c>
      <c r="K8" s="128"/>
      <c r="L8" s="128">
        <f ca="1">Engine!H7*Engine!AY6*Engine!AZ6*Engine!CM6</f>
        <v>0.4</v>
      </c>
      <c r="M8" s="128">
        <f ca="1">Engine!I7*Engine!AZ6*Engine!BA6*Engine!CN6</f>
        <v>1.0666666666666667</v>
      </c>
      <c r="N8" s="128">
        <f ca="1">Engine!J7*Engine!BA6*Engine!BB6*Engine!CO6</f>
        <v>2.088888888888889</v>
      </c>
      <c r="O8" s="128">
        <f ca="1">Engine!K7*Engine!BB6*Engine!BC6*Engine!CP6</f>
        <v>2.1185185185185182</v>
      </c>
      <c r="P8" s="75">
        <f ca="1">Engine!L7*Engine!BC6*Engine!BD6*Engine!CQ6</f>
        <v>2.2024691358024695</v>
      </c>
      <c r="Q8" s="74">
        <f ca="1">Engine!M7*Engine!BD6*Engine!BE6*Engine!CR6</f>
        <v>0.52592592592592602</v>
      </c>
      <c r="R8" s="128">
        <f ca="1">Engine!N7*Engine!BE6*Engine!BF6*Engine!CS6</f>
        <v>0.88148148148148153</v>
      </c>
      <c r="S8" s="128">
        <f ca="1">Engine!O7*Engine!BF6*Engine!BG6*Engine!CK6*Engine!DD6</f>
        <v>1.6518518518518519</v>
      </c>
      <c r="T8" s="128">
        <f ca="1">Engine!P7*Engine!BG6*Engine!BH6*Engine!CL6*Engine!DE6</f>
        <v>2.0666666666666669</v>
      </c>
      <c r="U8" s="128">
        <f ca="1">Engine!Q7*Engine!BH6*Engine!BI6*Engine!CM6*Engine!DF6</f>
        <v>2.9851851851851854</v>
      </c>
      <c r="V8" s="128">
        <f ca="1">Engine!R7*Engine!BI6*Engine!BJ6*Engine!DD6</f>
        <v>2.2777777777777781</v>
      </c>
      <c r="W8" s="128">
        <f ca="1">Engine!S7*Engine!BJ6*Engine!BK6*Engine!DE6</f>
        <v>2.1666666666666665</v>
      </c>
      <c r="X8" s="75">
        <f ca="1">Engine!T7*Engine!BK6*Engine!BL6*Engine!DF6</f>
        <v>2.5370370370370368</v>
      </c>
      <c r="Y8" s="128">
        <f ca="1">Engine!U7*Engine!BL6*Engine!BM6*Engine!DG6</f>
        <v>1.1759259259259258</v>
      </c>
      <c r="Z8" s="128">
        <f ca="1">Engine!V7*Engine!BM6*Engine!BN6*Engine!DH6</f>
        <v>1.3333333333333333</v>
      </c>
      <c r="AA8" s="128">
        <f ca="1">Engine!W7*Engine!BN6*Engine!BO6*Engine!DI6</f>
        <v>3</v>
      </c>
      <c r="AB8" s="128">
        <f ca="1">Engine!X7*Engine!BO6*Engine!BP6*Engine!DD6*Engine!DW6</f>
        <v>1.2019200000000001</v>
      </c>
      <c r="AC8" s="128">
        <f ca="1">Engine!Y7*Engine!BP6*Engine!BQ6*Engine!DE6*Engine!DX6</f>
        <v>1.4444444444444444</v>
      </c>
      <c r="AD8" s="128">
        <f ca="1">Engine!Z7*Engine!BQ6*Engine!BR6*Engine!DF6*Engine!DY6</f>
        <v>2.414814814814815</v>
      </c>
      <c r="AE8" s="128">
        <f ca="1">Engine!AA7*Engine!BR6*Engine!BS6*Engine!DW6</f>
        <v>1.4444444444444444</v>
      </c>
      <c r="AF8" s="128">
        <f ca="1">Engine!AB7*Engine!BS6*Engine!BT6*Engine!DX6</f>
        <v>1.2296296296296296</v>
      </c>
      <c r="AG8" s="74">
        <f ca="1">Engine!AC7*Engine!BT6*Engine!BU6*Engine!DY6</f>
        <v>2.5662551440329224</v>
      </c>
      <c r="AH8" s="128">
        <f ca="1">Engine!AD7*Engine!BU6*Engine!BV6*Engine!DZ6</f>
        <v>2.7469135802469138</v>
      </c>
      <c r="AI8" s="128">
        <f ca="1">Engine!AE7*Engine!BV6*Engine!BW6*Engine!EA6</f>
        <v>2.5518518518518523</v>
      </c>
      <c r="AJ8" s="128">
        <f ca="1">Engine!AF7*Engine!BW6*Engine!BX6*Engine!EB6</f>
        <v>2.4888888888888889</v>
      </c>
      <c r="AK8" s="128">
        <f ca="1">Engine!AG7*Engine!BX6*Engine!BY6*Engine!EC6</f>
        <v>1.9666666666666668</v>
      </c>
      <c r="AL8" s="128">
        <f ca="1">Engine!AH7*Engine!BY6*Engine!BZ6*Engine!ED6</f>
        <v>0.70000000000000007</v>
      </c>
      <c r="AM8" s="128">
        <f ca="1">Engine!AI7*Engine!BZ6*Engine!CA6*Engine!EE6</f>
        <v>0.4</v>
      </c>
      <c r="AN8" s="128">
        <f>Engine!AJ7</f>
        <v>0</v>
      </c>
      <c r="AO8" s="65">
        <f>Engine!AK7</f>
        <v>0</v>
      </c>
      <c r="AP8" s="53">
        <f t="shared" si="0"/>
        <v>6</v>
      </c>
      <c r="AQ8" s="60"/>
      <c r="AR8" s="101"/>
      <c r="AS8" s="91"/>
      <c r="AT8" s="103"/>
      <c r="AU8" s="91"/>
      <c r="AV8" s="190" t="s">
        <v>397</v>
      </c>
      <c r="AW8" s="103"/>
      <c r="AX8" s="257"/>
      <c r="AY8" s="104"/>
      <c r="AZ8" s="126"/>
      <c r="BA8" s="260">
        <f ca="1">'Ex'' Crawler'!BO15</f>
        <v>5</v>
      </c>
      <c r="BB8" s="260"/>
      <c r="BC8" s="126"/>
      <c r="BD8" s="126"/>
      <c r="BE8" s="260">
        <f ca="1">'Ex'' Crawler'!BO15</f>
        <v>5</v>
      </c>
      <c r="BF8" s="260"/>
      <c r="BG8" s="126"/>
      <c r="BH8" s="126"/>
      <c r="BI8" s="126"/>
      <c r="BJ8" s="126"/>
      <c r="BK8" s="126"/>
      <c r="BL8" s="260">
        <f ca="1">'Ex'' Crawler'!BO15</f>
        <v>5</v>
      </c>
      <c r="BM8" s="260"/>
      <c r="BN8" s="93"/>
      <c r="BO8" s="93"/>
      <c r="BP8" s="94"/>
      <c r="BT8" s="59"/>
      <c r="BU8" s="59"/>
    </row>
    <row r="9" spans="2:73">
      <c r="B9" s="56"/>
      <c r="F9" s="56"/>
      <c r="G9" s="143">
        <v>7</v>
      </c>
      <c r="H9" s="64">
        <f>Engine!D8</f>
        <v>-10</v>
      </c>
      <c r="I9" s="128">
        <f>Engine!E8</f>
        <v>0</v>
      </c>
      <c r="J9" s="128">
        <f ca="1">Engine!F8</f>
        <v>-1</v>
      </c>
      <c r="K9" s="128">
        <f ca="1">Engine!G8*Engine!AX7*Engine!AY7*Engine!CL7</f>
        <v>0.4</v>
      </c>
      <c r="L9" s="128">
        <f ca="1">Engine!H8*Engine!AY7*Engine!AZ7*Engine!CM7</f>
        <v>0.66666666666666674</v>
      </c>
      <c r="M9" s="128">
        <f ca="1">Engine!I8*Engine!AZ7*Engine!BA7*Engine!CN7</f>
        <v>0.62222222222222223</v>
      </c>
      <c r="N9" s="128">
        <f ca="1">Engine!J8*Engine!BA7*Engine!BB7*Engine!CO7</f>
        <v>1.4962962962962962</v>
      </c>
      <c r="O9" s="128">
        <f ca="1">Engine!K8*Engine!BB7*Engine!BC7*Engine!CP7</f>
        <v>1.7728395061728397</v>
      </c>
      <c r="P9" s="75">
        <f ca="1">Engine!L8*Engine!BC7*Engine!BD7*Engine!CQ7</f>
        <v>2.4230452674897123</v>
      </c>
      <c r="Q9" s="74">
        <f ca="1">Engine!M8*Engine!BD7*Engine!BE7*Engine!CR7</f>
        <v>1.3901234567901235</v>
      </c>
      <c r="R9" s="128">
        <f ca="1">Engine!N8*Engine!BE7*Engine!BF7*Engine!CS7</f>
        <v>1.8641975308641978</v>
      </c>
      <c r="S9" s="128">
        <f ca="1">Engine!O8*Engine!BF7*Engine!BG7*Engine!CK7*Engine!DD7</f>
        <v>1.1135802469135803</v>
      </c>
      <c r="T9" s="128">
        <f ca="1">Engine!P8*Engine!BG7*Engine!BH7*Engine!CL7*Engine!DE7</f>
        <v>2.5555555555555558</v>
      </c>
      <c r="U9" s="128">
        <f ca="1">Engine!Q8*Engine!BH7*Engine!BI7*Engine!CM7*Engine!DF7</f>
        <v>3.4246913580246914</v>
      </c>
      <c r="V9" s="128">
        <f ca="1">Engine!R8*Engine!BI7*Engine!BJ7*Engine!DD7</f>
        <v>2.2037037037037042</v>
      </c>
      <c r="W9" s="128">
        <f ca="1">Engine!S8*Engine!BJ7*Engine!BK7*Engine!DE7</f>
        <v>3.3888888888888888</v>
      </c>
      <c r="X9" s="75">
        <f ca="1">Engine!T8*Engine!BK7*Engine!BL7*Engine!DF7</f>
        <v>3.1049382716049378</v>
      </c>
      <c r="Y9" s="128">
        <f ca="1">Engine!U8*Engine!BL7*Engine!BM7*Engine!DG7</f>
        <v>1.2067901234567902</v>
      </c>
      <c r="Z9" s="128">
        <f ca="1">Engine!V8*Engine!BM7*Engine!BN7*Engine!DH7</f>
        <v>1.4444444444444444</v>
      </c>
      <c r="AA9" s="128">
        <f ca="1">Engine!W8*Engine!BN7*Engine!BO7*Engine!DI7</f>
        <v>2</v>
      </c>
      <c r="AB9" s="128">
        <f ca="1">Engine!X8*Engine!BO7*Engine!BP7*Engine!DD7*Engine!DW7</f>
        <v>0.64870399999999995</v>
      </c>
      <c r="AC9" s="128">
        <f ca="1">Engine!Y8*Engine!BP7*Engine!BQ7*Engine!DE7*Engine!DX7</f>
        <v>1.9925925925925925</v>
      </c>
      <c r="AD9" s="128">
        <f ca="1">Engine!Z8*Engine!BQ7*Engine!BR7*Engine!DF7*Engine!DY7</f>
        <v>1.5753086419753088</v>
      </c>
      <c r="AE9" s="128">
        <f ca="1">Engine!AA8*Engine!BR7*Engine!BS7*Engine!DW7</f>
        <v>1.9925925925925925</v>
      </c>
      <c r="AF9" s="128">
        <f ca="1">Engine!AB8*Engine!BS7*Engine!BT7*Engine!DX7</f>
        <v>1.6839506172839507</v>
      </c>
      <c r="AG9" s="74">
        <f ca="1">Engine!AC8*Engine!BT7*Engine!BU7*Engine!DY7</f>
        <v>2.3481481481481481</v>
      </c>
      <c r="AH9" s="128">
        <f ca="1">Engine!AD8*Engine!BU7*Engine!BV7*Engine!DZ7</f>
        <v>1.8611111111111112</v>
      </c>
      <c r="AI9" s="128">
        <f ca="1">Engine!AE8*Engine!BV7*Engine!BW7*Engine!EA7</f>
        <v>1.1833333333333333</v>
      </c>
      <c r="AJ9" s="128">
        <f ca="1">Engine!AF8*Engine!BW7*Engine!BX7*Engine!EB7</f>
        <v>1.2000000000000002</v>
      </c>
      <c r="AK9" s="128">
        <f ca="1">Engine!AG8*Engine!BX7*Engine!BY7*Engine!EC7</f>
        <v>0.75</v>
      </c>
      <c r="AL9" s="128">
        <f ca="1">Engine!AH8*Engine!BY7*Engine!BZ7*Engine!ED7</f>
        <v>0.45</v>
      </c>
      <c r="AM9" s="128">
        <f ca="1">Engine!AI8*Engine!BZ7*Engine!CA7*Engine!EE7</f>
        <v>0.2</v>
      </c>
      <c r="AN9" s="128">
        <f>Engine!AJ8</f>
        <v>0</v>
      </c>
      <c r="AO9" s="65">
        <f>Engine!AK8</f>
        <v>0</v>
      </c>
      <c r="AP9" s="53">
        <f t="shared" si="0"/>
        <v>7</v>
      </c>
      <c r="AQ9" s="60"/>
      <c r="AR9" s="101"/>
      <c r="AS9" s="91"/>
      <c r="AT9" s="91"/>
      <c r="AU9" s="91"/>
      <c r="AV9" s="190" t="s">
        <v>398</v>
      </c>
      <c r="AW9" s="103"/>
      <c r="AX9" s="257"/>
      <c r="AY9" s="104"/>
      <c r="AZ9" s="126"/>
      <c r="BA9" s="260"/>
      <c r="BB9" s="260"/>
      <c r="BC9" s="126"/>
      <c r="BD9" s="126"/>
      <c r="BE9" s="260"/>
      <c r="BF9" s="260"/>
      <c r="BG9" s="126"/>
      <c r="BH9" s="260">
        <f ca="1">'Ex'' Crawler'!BO15</f>
        <v>5</v>
      </c>
      <c r="BI9" s="260"/>
      <c r="BJ9" s="126"/>
      <c r="BK9" s="126"/>
      <c r="BL9" s="260"/>
      <c r="BM9" s="260"/>
      <c r="BN9" s="93"/>
      <c r="BO9" s="93"/>
      <c r="BP9" s="94"/>
      <c r="BT9" s="59"/>
      <c r="BU9" s="59"/>
    </row>
    <row r="10" spans="2:73">
      <c r="B10" s="56"/>
      <c r="C10" s="56"/>
      <c r="D10" s="56"/>
      <c r="E10" s="56"/>
      <c r="F10" s="56"/>
      <c r="G10" s="143">
        <v>8</v>
      </c>
      <c r="H10" s="64">
        <f>Engine!D9</f>
        <v>-10</v>
      </c>
      <c r="I10" s="128">
        <f>Engine!E9</f>
        <v>0</v>
      </c>
      <c r="J10" s="128">
        <f ca="1">Engine!F9</f>
        <v>-2</v>
      </c>
      <c r="K10" s="128">
        <f ca="1">Engine!G9*Engine!AX8*Engine!AY8*Engine!CL8</f>
        <v>0.60000000000000009</v>
      </c>
      <c r="L10" s="128"/>
      <c r="M10" s="128">
        <f ca="1">Engine!I9*Engine!AZ8*Engine!BA8*Engine!CN8</f>
        <v>1.0666666666666667</v>
      </c>
      <c r="N10" s="128">
        <f ca="1">Engine!J9*Engine!BA8*Engine!BB8*Engine!CO8</f>
        <v>1.7555555555555555</v>
      </c>
      <c r="O10" s="128">
        <f ca="1">Engine!K9*Engine!BB8*Engine!BC8*Engine!CP8</f>
        <v>2.0074074074074075</v>
      </c>
      <c r="P10" s="75">
        <f ca="1">Engine!L9*Engine!BC8*Engine!BD8*Engine!CQ8</f>
        <v>1.5209876543209875</v>
      </c>
      <c r="Q10" s="74">
        <f ca="1">Engine!M9*Engine!BD8*Engine!BE8*Engine!CR8</f>
        <v>1.4386831275720164</v>
      </c>
      <c r="R10" s="128">
        <f ca="1">Engine!N9*Engine!BE8*Engine!BF8*Engine!CS8</f>
        <v>1.1818930041152265</v>
      </c>
      <c r="S10" s="128">
        <f ca="1">Engine!O9*Engine!BF8*Engine!BG8*Engine!CK8*Engine!DD8</f>
        <v>1.7218106995884774</v>
      </c>
      <c r="T10" s="128">
        <f ca="1">Engine!P9*Engine!BG8*Engine!BH8*Engine!CL8*Engine!DE8</f>
        <v>2.340740740740741</v>
      </c>
      <c r="U10" s="128">
        <f ca="1">Engine!Q9*Engine!BH8*Engine!BI8*Engine!CM8*Engine!DF8</f>
        <v>3.736625514403292</v>
      </c>
      <c r="V10" s="128">
        <f ca="1">Engine!R9*Engine!BI8*Engine!BJ8*Engine!DD8</f>
        <v>2.8271604938271611</v>
      </c>
      <c r="W10" s="128">
        <f ca="1">Engine!S9*Engine!BJ8*Engine!BK8*Engine!DE8</f>
        <v>2.1851851851851851</v>
      </c>
      <c r="X10" s="75">
        <f ca="1">Engine!T9*Engine!BK8*Engine!BL8*Engine!DF8</f>
        <v>3.213991769547325</v>
      </c>
      <c r="Y10" s="128">
        <f ca="1">Engine!U9*Engine!BL8*Engine!BM8*Engine!DG8</f>
        <v>1.7942386831275721</v>
      </c>
      <c r="Z10" s="128"/>
      <c r="AA10" s="128">
        <f ca="1">Engine!W9*Engine!BN8*Engine!BO8*Engine!DI8</f>
        <v>2</v>
      </c>
      <c r="AB10" s="128">
        <f ca="1">Engine!X9*Engine!BO8*Engine!BP8*Engine!DD8*Engine!DW8</f>
        <v>1.3301248000000001</v>
      </c>
      <c r="AC10" s="128">
        <f ca="1">Engine!Y9*Engine!BP8*Engine!BQ8*Engine!DE8*Engine!DX8</f>
        <v>1.4123456790123456</v>
      </c>
      <c r="AD10" s="128">
        <f ca="1">Engine!Z9*Engine!BQ8*Engine!BR8*Engine!DF8*Engine!DY8</f>
        <v>2.1300411522633751</v>
      </c>
      <c r="AE10" s="128">
        <f ca="1">Engine!AA9*Engine!BR8*Engine!BS8*Engine!DW8</f>
        <v>2.4790123456790125</v>
      </c>
      <c r="AF10" s="128">
        <f ca="1">Engine!AB9*Engine!BS8*Engine!BT8*Engine!DX8</f>
        <v>2.5711934156378602</v>
      </c>
      <c r="AG10" s="74">
        <f ca="1">Engine!AC9*Engine!BT8*Engine!BU8*Engine!DY8</f>
        <v>1.6839506172839505</v>
      </c>
      <c r="AH10" s="128">
        <f ca="1">Engine!AD9*Engine!BU8*Engine!BV8*Engine!DZ8</f>
        <v>2.7296296296296294</v>
      </c>
      <c r="AI10" s="128">
        <f ca="1">Engine!AE9*Engine!BV8*Engine!BW8*Engine!EA8</f>
        <v>1.5222222222222224</v>
      </c>
      <c r="AJ10" s="128">
        <f ca="1">Engine!AF9*Engine!BW8*Engine!BX8*Engine!EB8</f>
        <v>1.8666666666666669</v>
      </c>
      <c r="AK10" s="128">
        <f ca="1">Engine!AG9*Engine!BX8*Engine!BY8*Engine!EC8</f>
        <v>1.1000000000000001</v>
      </c>
      <c r="AL10" s="128">
        <f ca="1">Engine!AH9*Engine!BY8*Engine!BZ8*Engine!ED8</f>
        <v>0.5</v>
      </c>
      <c r="AM10" s="128">
        <f ca="1">Engine!AI9*Engine!BZ8*Engine!CA8*Engine!EE8</f>
        <v>0.4</v>
      </c>
      <c r="AN10" s="128">
        <f>Engine!AJ9</f>
        <v>0</v>
      </c>
      <c r="AO10" s="65">
        <f>Engine!AK9</f>
        <v>0</v>
      </c>
      <c r="AP10" s="53">
        <f t="shared" si="0"/>
        <v>8</v>
      </c>
      <c r="AQ10" s="60"/>
      <c r="AR10" s="101"/>
      <c r="AS10" s="91"/>
      <c r="AT10" s="91"/>
      <c r="AU10" s="91"/>
      <c r="AV10" s="190"/>
      <c r="AW10" s="103"/>
      <c r="AX10" s="257"/>
      <c r="AY10" s="104"/>
      <c r="AZ10" s="126"/>
      <c r="BA10" s="126"/>
      <c r="BB10" s="126"/>
      <c r="BC10" s="126"/>
      <c r="BD10" s="126"/>
      <c r="BE10" s="126"/>
      <c r="BF10" s="126"/>
      <c r="BG10" s="126"/>
      <c r="BH10" s="260"/>
      <c r="BI10" s="260"/>
      <c r="BJ10" s="126"/>
      <c r="BK10" s="126"/>
      <c r="BL10" s="126"/>
      <c r="BM10" s="126"/>
      <c r="BN10" s="93"/>
      <c r="BO10" s="93"/>
      <c r="BP10" s="94"/>
    </row>
    <row r="11" spans="2:73" ht="15" customHeight="1">
      <c r="B11" s="56"/>
      <c r="F11" s="56"/>
      <c r="G11" s="143">
        <v>9</v>
      </c>
      <c r="H11" s="81">
        <f>Engine!D10</f>
        <v>-10</v>
      </c>
      <c r="I11" s="77">
        <f>Engine!E10</f>
        <v>0</v>
      </c>
      <c r="J11" s="77">
        <f ca="1">Engine!F10</f>
        <v>-2.25</v>
      </c>
      <c r="K11" s="77">
        <f ca="1">Engine!G10*Engine!AX9*Engine!AY9*Engine!CL9</f>
        <v>0.55000000000000004</v>
      </c>
      <c r="L11" s="77">
        <f ca="1">Engine!H10*Engine!AY9*Engine!AZ9*Engine!CM9</f>
        <v>1.1833333333333333</v>
      </c>
      <c r="M11" s="77">
        <f ca="1">Engine!I10*Engine!AZ9*Engine!BA9*Engine!CN9</f>
        <v>1.9111111111111112</v>
      </c>
      <c r="N11" s="77">
        <f ca="1">Engine!J10*Engine!BA9*Engine!BB9*Engine!CO9</f>
        <v>1.8314814814814817</v>
      </c>
      <c r="O11" s="77">
        <f ca="1">Engine!K10*Engine!BB9*Engine!BC9*Engine!CP9</f>
        <v>2.5808641975308646</v>
      </c>
      <c r="P11" s="78">
        <f ca="1">Engine!L10*Engine!BC9*Engine!BD9*Engine!CQ9</f>
        <v>2.0041152263374489</v>
      </c>
      <c r="Q11" s="76">
        <f ca="1">Engine!M10*Engine!BD9*Engine!BE9*Engine!CR9</f>
        <v>3.1283264746227712</v>
      </c>
      <c r="R11" s="77">
        <f ca="1">Engine!N10*Engine!BE9*Engine!BF9*Engine!CS9</f>
        <v>3.0979195244627347</v>
      </c>
      <c r="S11" s="77">
        <f ca="1">Engine!O10*Engine!BF9*Engine!BG9*Engine!CK9*Engine!DD9</f>
        <v>2.6326398414875785</v>
      </c>
      <c r="T11" s="77">
        <f ca="1">Engine!P10*Engine!BG9*Engine!BH9*Engine!CL9*Engine!DE9</f>
        <v>2.9654320987654321</v>
      </c>
      <c r="U11" s="77">
        <f ca="1">Engine!Q10*Engine!BH9*Engine!BI9*Engine!CM9*Engine!DF9</f>
        <v>3.2</v>
      </c>
      <c r="V11" s="77">
        <f ca="1">Engine!R10*Engine!BI9*Engine!BJ9*Engine!DD9</f>
        <v>3.702103337905807</v>
      </c>
      <c r="W11" s="77">
        <f ca="1">Engine!S10*Engine!BJ9*Engine!BK9*Engine!DE9</f>
        <v>3.9007011126352693</v>
      </c>
      <c r="X11" s="78">
        <f ca="1">Engine!T10*Engine!BK9*Engine!BL9*Engine!DF9</f>
        <v>3.1063100137174211</v>
      </c>
      <c r="Y11" s="77">
        <f ca="1">Engine!U10*Engine!BL9*Engine!BM9*Engine!DG9</f>
        <v>2</v>
      </c>
      <c r="Z11" s="77">
        <f ca="1">Engine!V10*Engine!BM9*Engine!BN9*Engine!DH9</f>
        <v>1.7649023999999998</v>
      </c>
      <c r="AA11" s="77">
        <f ca="1">Engine!W10*Engine!BN9*Engine!BO9*Engine!DI9</f>
        <v>4.2549674666666668</v>
      </c>
      <c r="AB11" s="77">
        <f ca="1">Engine!X10*Engine!BO9*Engine!BP9*Engine!DD9*Engine!DW9</f>
        <v>1.0357657600000001</v>
      </c>
      <c r="AC11" s="77">
        <f ca="1">Engine!Y10*Engine!BP9*Engine!BQ9*Engine!DE9*Engine!DX9</f>
        <v>4</v>
      </c>
      <c r="AD11" s="77">
        <f ca="1">Engine!Z10*Engine!BQ9*Engine!BR9*Engine!DF9*Engine!DY9</f>
        <v>2.2505715592135345</v>
      </c>
      <c r="AE11" s="77">
        <f ca="1">Engine!AA10*Engine!BR9*Engine!BS9*Engine!DW9</f>
        <v>2.2997104099984758</v>
      </c>
      <c r="AF11" s="77">
        <f ca="1">Engine!AB10*Engine!BS9*Engine!BT9*Engine!DX9</f>
        <v>1.9517146776406038</v>
      </c>
      <c r="AG11" s="76">
        <f ca="1">Engine!AC10*Engine!BT9*Engine!BU9*Engine!DY9</f>
        <v>2.2485596707818929</v>
      </c>
      <c r="AH11" s="77">
        <f ca="1">Engine!AD10*Engine!BU9*Engine!BV9*Engine!DZ9</f>
        <v>2.4641975308641975</v>
      </c>
      <c r="AI11" s="77">
        <f ca="1">Engine!AE10*Engine!BV9*Engine!BW9*Engine!EA9</f>
        <v>1.8814814814814813</v>
      </c>
      <c r="AJ11" s="77">
        <f ca="1">Engine!AF10*Engine!BW9*Engine!BX9*Engine!EB9</f>
        <v>1.5111111111111111</v>
      </c>
      <c r="AK11" s="77">
        <f ca="1">Engine!AG10*Engine!BX9*Engine!BY9*Engine!EC9</f>
        <v>1.7333333333333334</v>
      </c>
      <c r="AL11" s="77">
        <f ca="1">Engine!AH10*Engine!BY9*Engine!BZ9*Engine!ED9</f>
        <v>0.4</v>
      </c>
      <c r="AM11" s="77">
        <f ca="1">Engine!AI10*Engine!BZ9*Engine!CA9*Engine!EE9</f>
        <v>0.8</v>
      </c>
      <c r="AN11" s="77">
        <f>Engine!AJ10</f>
        <v>0</v>
      </c>
      <c r="AO11" s="82">
        <f>Engine!AK10</f>
        <v>0</v>
      </c>
      <c r="AP11" s="53">
        <f t="shared" si="0"/>
        <v>9</v>
      </c>
      <c r="AQ11" s="60"/>
      <c r="AR11" s="101"/>
      <c r="AS11" s="173" t="s">
        <v>8</v>
      </c>
      <c r="AT11" s="115">
        <v>2</v>
      </c>
      <c r="AU11" s="91"/>
      <c r="AV11" s="103" t="s">
        <v>1</v>
      </c>
      <c r="AW11" s="103"/>
      <c r="AX11" s="257" t="str">
        <f ca="1">INDEX(Flavour!$J:$J,RANDBETWEEN(1,COUNTA(Flavour!$J:$J)),1)&amp;" || "&amp;INDEX(Encounters!$J:$J,RANDBETWEEN(1,COUNTA(Encounters!$J:$J)),1)</f>
        <v>A profusion of oily brown bubbles pop and hiss on the surface of the mud here || The Will o' Wisps here make excellent Swamp Guides, provided you pass the two trials they place before you</v>
      </c>
      <c r="AY11" s="104"/>
      <c r="AZ11" s="126"/>
      <c r="BA11" s="126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6"/>
      <c r="BM11" s="126"/>
      <c r="BN11" s="93"/>
      <c r="BO11" s="93"/>
      <c r="BP11" s="94"/>
    </row>
    <row r="12" spans="2:73">
      <c r="B12" s="56"/>
      <c r="F12" s="56"/>
      <c r="G12" s="143">
        <v>10</v>
      </c>
      <c r="H12" s="83">
        <f>Engine!D11</f>
        <v>-10</v>
      </c>
      <c r="I12" s="72">
        <f>Engine!E11</f>
        <v>0</v>
      </c>
      <c r="J12" s="72">
        <f ca="1">Engine!F11</f>
        <v>-1</v>
      </c>
      <c r="K12" s="72">
        <f ca="1">Engine!G11*Engine!AX10*Engine!AY10*Engine!CL10</f>
        <v>0</v>
      </c>
      <c r="L12" s="72">
        <f ca="1">Engine!H11*Engine!AY10*Engine!AZ10*Engine!CM10</f>
        <v>1.8333333333333333</v>
      </c>
      <c r="M12" s="72">
        <f ca="1">Engine!I11*Engine!AZ10*Engine!BA10*Engine!CN10</f>
        <v>1.3333333333333335</v>
      </c>
      <c r="N12" s="72">
        <f ca="1">Engine!J11*Engine!BA10*Engine!BB10*Engine!CO10</f>
        <v>1.7666666666666668</v>
      </c>
      <c r="O12" s="72">
        <f ca="1">Engine!K11*Engine!BB10*Engine!BC10*Engine!CP10</f>
        <v>2.5444444444444443</v>
      </c>
      <c r="P12" s="73">
        <f ca="1">Engine!L11*Engine!BC10*Engine!BD10*Engine!CQ10</f>
        <v>2.0592592592592598</v>
      </c>
      <c r="Q12" s="71">
        <f ca="1">Engine!M11*Engine!BD10*Engine!BE10*Engine!CR10</f>
        <v>2.7790123456790123</v>
      </c>
      <c r="R12" s="72">
        <f ca="1">Engine!N11*Engine!BE10*Engine!BF10*Engine!CS10</f>
        <v>2.3980452674897119</v>
      </c>
      <c r="S12" s="72">
        <f ca="1">Engine!O11*Engine!BF10*Engine!BG10*Engine!CK10*Engine!DD10</f>
        <v>2.2156910150891633</v>
      </c>
      <c r="T12" s="72">
        <f ca="1">Engine!P11*Engine!BG10*Engine!BH10*Engine!CL10*Engine!DE10</f>
        <v>2.2456790123456787</v>
      </c>
      <c r="U12" s="72">
        <f ca="1">Engine!Q11*Engine!BH10*Engine!BI10*Engine!CM10*Engine!DF10</f>
        <v>1.6</v>
      </c>
      <c r="V12" s="72">
        <f ca="1">Engine!R11*Engine!BI10*Engine!BJ10*Engine!DD10</f>
        <v>2.6755258344764519</v>
      </c>
      <c r="W12" s="72">
        <f ca="1">Engine!S11*Engine!BJ10*Engine!BK10*Engine!DE10</f>
        <v>2.8773900701112636</v>
      </c>
      <c r="X12" s="73">
        <f ca="1">Engine!T11*Engine!BK10*Engine!BL10*Engine!DF10</f>
        <v>2.6666666666666665</v>
      </c>
      <c r="Y12" s="72">
        <f ca="1">Engine!U11*Engine!BL10*Engine!BM10*Engine!DG10</f>
        <v>3</v>
      </c>
      <c r="Z12" s="72">
        <f ca="1">Engine!V11*Engine!BM10*Engine!BN10*Engine!DH10</f>
        <v>2.324558933333333</v>
      </c>
      <c r="AA12" s="72">
        <f ca="1">Engine!W11*Engine!BN10*Engine!BO10*Engine!DI10</f>
        <v>3.3837704888888887</v>
      </c>
      <c r="AB12" s="72">
        <f ca="1">Engine!X11*Engine!BO10*Engine!BP10*Engine!DD10*Engine!DW10</f>
        <v>1.6</v>
      </c>
      <c r="AC12" s="72">
        <f ca="1">Engine!Y11*Engine!BP10*Engine!BQ10*Engine!DE10*Engine!DX10</f>
        <v>2.4000000000000004</v>
      </c>
      <c r="AD12" s="72">
        <f ca="1">Engine!Z11*Engine!BQ10*Engine!BR10*Engine!DF10*Engine!DY10</f>
        <v>2.1626428898033838</v>
      </c>
      <c r="AE12" s="72">
        <f ca="1">Engine!AA11*Engine!BR10*Engine!BS10*Engine!DW10</f>
        <v>2.2905540313976531</v>
      </c>
      <c r="AF12" s="72">
        <f ca="1">Engine!AB11*Engine!BS10*Engine!BT10*Engine!DX10</f>
        <v>2.1333333333333333</v>
      </c>
      <c r="AG12" s="71">
        <f ca="1">Engine!AC11*Engine!BT10*Engine!BU10*Engine!DY10</f>
        <v>1.9810699588477367</v>
      </c>
      <c r="AH12" s="72">
        <f ca="1">Engine!AD11*Engine!BU10*Engine!BV10*Engine!DZ10</f>
        <v>2.0080246913580249</v>
      </c>
      <c r="AI12" s="72">
        <f ca="1">Engine!AE11*Engine!BV10*Engine!BW10*Engine!EA10</f>
        <v>2.335185185185185</v>
      </c>
      <c r="AJ12" s="72">
        <f ca="1">Engine!AF11*Engine!BW10*Engine!BX10*Engine!EB10</f>
        <v>1.2888888888888892</v>
      </c>
      <c r="AK12" s="72">
        <f ca="1">Engine!AG11*Engine!BX10*Engine!BY10*Engine!EC10</f>
        <v>1.7166666666666668</v>
      </c>
      <c r="AL12" s="72">
        <f ca="1">Engine!AH11*Engine!BY10*Engine!BZ10*Engine!ED10</f>
        <v>0.55000000000000004</v>
      </c>
      <c r="AM12" s="72">
        <f ca="1">Engine!AI11*Engine!BZ10*Engine!CA10*Engine!EE10</f>
        <v>0.60000000000000009</v>
      </c>
      <c r="AN12" s="72">
        <f>Engine!AJ11</f>
        <v>0</v>
      </c>
      <c r="AO12" s="84">
        <f>Engine!AK11</f>
        <v>0</v>
      </c>
      <c r="AP12" s="53">
        <f t="shared" si="0"/>
        <v>10</v>
      </c>
      <c r="AQ12" s="60"/>
      <c r="AR12" s="101"/>
      <c r="AS12" s="91"/>
      <c r="AT12" s="103"/>
      <c r="AU12" s="91"/>
      <c r="AV12" s="103"/>
      <c r="AW12" s="103"/>
      <c r="AX12" s="257"/>
      <c r="AY12" s="104"/>
      <c r="AZ12" s="126"/>
      <c r="BA12" s="126"/>
      <c r="BB12" s="126"/>
      <c r="BC12" s="126"/>
      <c r="BD12" s="260">
        <f ca="1">'Ex'' Crawler'!BO15</f>
        <v>5</v>
      </c>
      <c r="BE12" s="260"/>
      <c r="BF12" s="126"/>
      <c r="BG12" s="126"/>
      <c r="BH12" s="126"/>
      <c r="BI12" s="126"/>
      <c r="BJ12" s="260">
        <f ca="1">'Ex'' Crawler'!BO15</f>
        <v>5</v>
      </c>
      <c r="BK12" s="260"/>
      <c r="BL12" s="126"/>
      <c r="BM12" s="126"/>
      <c r="BN12" s="95" t="s">
        <v>40</v>
      </c>
      <c r="BO12" s="93"/>
      <c r="BP12" s="94"/>
    </row>
    <row r="13" spans="2:73">
      <c r="B13" s="56"/>
      <c r="C13" s="56"/>
      <c r="D13" s="56"/>
      <c r="E13" s="56"/>
      <c r="F13" s="56"/>
      <c r="G13" s="143">
        <v>11</v>
      </c>
      <c r="H13" s="64">
        <f>Engine!D12</f>
        <v>-10</v>
      </c>
      <c r="I13" s="128">
        <f>Engine!E12</f>
        <v>0</v>
      </c>
      <c r="J13" s="128">
        <f ca="1">Engine!F12</f>
        <v>-1</v>
      </c>
      <c r="K13" s="128">
        <f ca="1">Engine!G12*Engine!AX11*Engine!AY11*Engine!CL3*Engine!CL20</f>
        <v>0.4</v>
      </c>
      <c r="L13" s="128">
        <f ca="1">Engine!H12*Engine!AY11*Engine!AZ11*Engine!CM3*Engine!CM20</f>
        <v>2.2431111111111113</v>
      </c>
      <c r="M13" s="128">
        <f ca="1">Engine!I12*Engine!AZ11*Engine!BA11*Engine!CN3*Engine!CN20</f>
        <v>1.1228444444444443</v>
      </c>
      <c r="N13" s="128">
        <f ca="1">Engine!J12*Engine!BA11*Engine!BB11*Engine!CO3*Engine!CO20</f>
        <v>1.5309688888888893</v>
      </c>
      <c r="O13" s="128">
        <f ca="1">Engine!K12*Engine!BB11*Engine!BC11*Engine!CP3*Engine!CP20</f>
        <v>1.8122441481481482</v>
      </c>
      <c r="P13" s="75">
        <f ca="1">Engine!L12*Engine!BC11*Engine!BD11*Engine!CQ3*Engine!CQ20</f>
        <v>2.3476549530864204</v>
      </c>
      <c r="Q13" s="74">
        <f ca="1">Engine!M12*Engine!BD11*Engine!BE11*Engine!CR3*Engine!CR20</f>
        <v>2.3047370218930041</v>
      </c>
      <c r="R13" s="128">
        <f ca="1">Engine!N12*Engine!BE11*Engine!BF11*Engine!CS3*Engine!CS20</f>
        <v>2.0403538007045268</v>
      </c>
      <c r="S13" s="128">
        <f ca="1">Engine!O12*Engine!BF11*Engine!BG11*Engine!CK3*Engine!DD3*Engine!DD20</f>
        <v>1.8322765983780964</v>
      </c>
      <c r="T13" s="128">
        <f ca="1">Engine!P12*Engine!BG11*Engine!BH11*Engine!CL3*Engine!DE3*Engine!DE20</f>
        <v>2.2418773907489715</v>
      </c>
      <c r="U13" s="128">
        <f ca="1">Engine!Q12*Engine!BH11*Engine!BI11*Engine!CM3*Engine!DF3*Engine!DF20</f>
        <v>1.3493333333333333</v>
      </c>
      <c r="V13" s="128">
        <f ca="1">Engine!R12*Engine!BI11*Engine!BJ11*Engine!DD3*Engine!DD20</f>
        <v>2.0469696044810242</v>
      </c>
      <c r="W13" s="128">
        <f ca="1">Engine!S12*Engine!BJ11*Engine!BK11*Engine!DE3*Engine!DE20</f>
        <v>2.2619313370675203</v>
      </c>
      <c r="X13" s="75">
        <f ca="1">Engine!T12*Engine!BK11*Engine!BL11*Engine!DF3*Engine!DF20</f>
        <v>1.6866666666666668</v>
      </c>
      <c r="Y13" s="128">
        <f ca="1">Engine!U12*Engine!BL11*Engine!BM11*Engine!DG3*Engine!DG20</f>
        <v>2.7133333333333338</v>
      </c>
      <c r="Z13" s="128">
        <f ca="1">Engine!V12*Engine!BM11*Engine!BN11*Engine!DH3*Engine!DH20</f>
        <v>1.8222670400000003</v>
      </c>
      <c r="AA13" s="128">
        <f ca="1">Engine!W12*Engine!BN11*Engine!BO11*Engine!DI3*Engine!DI20</f>
        <v>2.4784403111111111</v>
      </c>
      <c r="AB13" s="128">
        <f ca="1">Engine!X12*Engine!BO11*Engine!BP11*Engine!DW3*Engine!DD3*Engine!DD20</f>
        <v>1.1264000000000001</v>
      </c>
      <c r="AC13" s="128">
        <f ca="1">Engine!Y12*Engine!BP11*Engine!BQ11*Engine!DX3*Engine!DE3*Engine!DE20</f>
        <v>2.933333333333334</v>
      </c>
      <c r="AD13" s="128">
        <f ca="1">Engine!Z12*Engine!BQ11*Engine!BR11*Engine!DY3*Engine!DF3*Engine!DF20</f>
        <v>2.1493934613625973</v>
      </c>
      <c r="AE13" s="128">
        <f ca="1">Engine!AA12*Engine!BR11*Engine!BS11*Engine!DW20*Engine!DW37</f>
        <v>2.009409528001219</v>
      </c>
      <c r="AF13" s="128">
        <f ca="1">Engine!AB12*Engine!BS11*Engine!BT11*Engine!DX20*Engine!DX37</f>
        <v>2.1333333333333333</v>
      </c>
      <c r="AG13" s="74">
        <f ca="1">Engine!AC12*Engine!BT11*Engine!BU11*Engine!DY20*Engine!DY37</f>
        <v>3.0897119341563783</v>
      </c>
      <c r="AH13" s="128">
        <f ca="1">Engine!AD12*Engine!BU11*Engine!BV11*Engine!DZ20*Engine!DZ37</f>
        <v>3.0728395061728397</v>
      </c>
      <c r="AI13" s="128">
        <f ca="1">Engine!AE12*Engine!BV11*Engine!BW11*Engine!EA20*Engine!EA37</f>
        <v>2.1962962962962966</v>
      </c>
      <c r="AJ13" s="128">
        <f ca="1">Engine!AF12*Engine!BW11*Engine!BX11*Engine!EB20*Engine!EB37</f>
        <v>2.2222222222222228</v>
      </c>
      <c r="AK13" s="128">
        <f ca="1">Engine!AG12*Engine!BX11*Engine!BY11*Engine!EC20*Engine!EC37</f>
        <v>1.9666666666666668</v>
      </c>
      <c r="AL13" s="128">
        <f ca="1">Engine!AH12*Engine!BY11*Engine!BZ11*Engine!ED20*Engine!ED37</f>
        <v>1.5</v>
      </c>
      <c r="AM13" s="128">
        <f ca="1">Engine!AI12*Engine!BZ11*Engine!CA11*Engine!EE20*Engine!EE37</f>
        <v>1.2000000000000002</v>
      </c>
      <c r="AN13" s="128">
        <f>Engine!AJ12</f>
        <v>0</v>
      </c>
      <c r="AO13" s="65">
        <f>Engine!AK12</f>
        <v>0</v>
      </c>
      <c r="AP13" s="53">
        <f t="shared" si="0"/>
        <v>11</v>
      </c>
      <c r="AQ13" s="60"/>
      <c r="AR13" s="101"/>
      <c r="AS13" s="91"/>
      <c r="AT13" s="91"/>
      <c r="AU13" s="91"/>
      <c r="AV13" s="103"/>
      <c r="AW13" s="103"/>
      <c r="AX13" s="257"/>
      <c r="AY13" s="104"/>
      <c r="AZ13" s="126"/>
      <c r="BA13" s="126"/>
      <c r="BB13" s="126"/>
      <c r="BC13" s="126"/>
      <c r="BD13" s="260"/>
      <c r="BE13" s="260"/>
      <c r="BF13" s="126"/>
      <c r="BG13" s="126"/>
      <c r="BH13" s="126"/>
      <c r="BI13" s="126"/>
      <c r="BJ13" s="260"/>
      <c r="BK13" s="260"/>
      <c r="BL13" s="126"/>
      <c r="BM13" s="126"/>
      <c r="BN13" s="95" t="s">
        <v>38</v>
      </c>
      <c r="BO13" s="95">
        <f ca="1">(RANDBETWEEN(1,5))</f>
        <v>3</v>
      </c>
      <c r="BP13" s="94"/>
    </row>
    <row r="14" spans="2:73">
      <c r="B14" s="56"/>
      <c r="C14" s="56"/>
      <c r="D14" s="56"/>
      <c r="E14" s="56"/>
      <c r="F14" s="56"/>
      <c r="G14" s="143">
        <v>12</v>
      </c>
      <c r="H14" s="64">
        <f>Engine!D13</f>
        <v>-10</v>
      </c>
      <c r="I14" s="128">
        <f>Engine!E13</f>
        <v>0</v>
      </c>
      <c r="J14" s="128">
        <f ca="1">Engine!F13</f>
        <v>-2.25</v>
      </c>
      <c r="K14" s="128"/>
      <c r="L14" s="128"/>
      <c r="M14" s="128">
        <f ca="1">Engine!I13*Engine!AZ12*Engine!BA12*Engine!CN4*Engine!CN21</f>
        <v>1.2888888888888888</v>
      </c>
      <c r="N14" s="128">
        <f ca="1">Engine!J13*Engine!BA12*Engine!BB12*Engine!CO4*Engine!CO21</f>
        <v>1.0685185185185184</v>
      </c>
      <c r="O14" s="128">
        <f ca="1">Engine!K13*Engine!BB12*Engine!BC12*Engine!CP4*Engine!CP21</f>
        <v>1.0524691358024689</v>
      </c>
      <c r="P14" s="75">
        <f ca="1">Engine!L13*Engine!BC12*Engine!BD12*Engine!CQ4*Engine!CQ21</f>
        <v>0.9736625514403292</v>
      </c>
      <c r="Q14" s="74">
        <f ca="1">Engine!M13*Engine!BD12*Engine!BE12*Engine!CR4*Engine!CR21</f>
        <v>1.2087105624142662</v>
      </c>
      <c r="R14" s="128">
        <f ca="1">Engine!N13*Engine!BE12*Engine!BF12*Engine!CS4*Engine!CS21</f>
        <v>1.469570187471422</v>
      </c>
      <c r="S14" s="128">
        <f ca="1">Engine!O13*Engine!BF12*Engine!BG12*Engine!CK4*Engine!DD4*Engine!DD21</f>
        <v>2.4552868465172994</v>
      </c>
      <c r="T14" s="128">
        <f ca="1">Engine!P13*Engine!BG12*Engine!BH12*Engine!CL4*Engine!DE4*Engine!DE21</f>
        <v>1.7600000000000002</v>
      </c>
      <c r="U14" s="128">
        <f ca="1">Engine!Q13*Engine!BH12*Engine!BI12*Engine!CM4*Engine!DF4*Engine!DF21</f>
        <v>0.88000000000000012</v>
      </c>
      <c r="V14" s="128">
        <f ca="1">Engine!R13*Engine!BI12*Engine!BJ12*Engine!DD4*Engine!DD21</f>
        <v>2.5666666666666669</v>
      </c>
      <c r="W14" s="128">
        <f ca="1">Engine!S13*Engine!BJ12*Engine!BK12*Engine!DE4*Engine!DE21</f>
        <v>2.1266666666666669</v>
      </c>
      <c r="X14" s="75">
        <f ca="1">Engine!T13*Engine!BK12*Engine!BL12*Engine!DF4*Engine!DF21</f>
        <v>4.4000000000000004</v>
      </c>
      <c r="Y14" s="128">
        <f ca="1">Engine!U13*Engine!BL12*Engine!BM12*Engine!DG4*Engine!DG21</f>
        <v>4.4000000000000004</v>
      </c>
      <c r="Z14" s="128">
        <f ca="1">Engine!V13*Engine!BM12*Engine!BN12*Engine!DH4*Engine!DH21</f>
        <v>2.7866666666666666</v>
      </c>
      <c r="AA14" s="128">
        <f ca="1">Engine!W13*Engine!BN12*Engine!BO12*Engine!DI4*Engine!DI21</f>
        <v>4.3511111111111118</v>
      </c>
      <c r="AB14" s="128">
        <f ca="1">Engine!X13*Engine!BO12*Engine!BP12*Engine!DW4*Engine!DD4*Engine!DD21</f>
        <v>0.52800000000000002</v>
      </c>
      <c r="AC14" s="128">
        <f ca="1">Engine!Y13*Engine!BP12*Engine!BQ12*Engine!DX4*Engine!DE4*Engine!DE21</f>
        <v>1.7600000000000002</v>
      </c>
      <c r="AD14" s="128">
        <f ca="1">Engine!Z13*Engine!BQ12*Engine!BR12*Engine!DY4*Engine!DF4*Engine!DF21</f>
        <v>2.0533333333333337</v>
      </c>
      <c r="AE14" s="128">
        <f ca="1">Engine!AA13*Engine!BR12*Engine!BS12*Engine!DW21*Engine!DW38</f>
        <v>2.7187928669410155</v>
      </c>
      <c r="AF14" s="128">
        <f ca="1">Engine!AB13*Engine!BS12*Engine!BT12*Engine!DX21*Engine!DX38</f>
        <v>2.4000000000000004</v>
      </c>
      <c r="AG14" s="74">
        <f ca="1">Engine!AC13*Engine!BT12*Engine!BU12*Engine!DY21*Engine!DY38</f>
        <v>2.2164609053497943</v>
      </c>
      <c r="AH14" s="128">
        <f ca="1">Engine!AD13*Engine!BU12*Engine!BV12*Engine!DZ21*Engine!DZ38</f>
        <v>1.273456790123457</v>
      </c>
      <c r="AI14" s="128">
        <f ca="1">Engine!AE13*Engine!BV12*Engine!BW12*Engine!EA21*Engine!EA38</f>
        <v>1.375925925925926</v>
      </c>
      <c r="AJ14" s="128">
        <f ca="1">Engine!AF13*Engine!BW12*Engine!BX12*Engine!EB21*Engine!EB38</f>
        <v>1.6444444444444448</v>
      </c>
      <c r="AK14" s="128">
        <f ca="1">Engine!AG13*Engine!BX12*Engine!BY12*Engine!EC21*Engine!EC38</f>
        <v>0.88333333333333341</v>
      </c>
      <c r="AL14" s="128">
        <f ca="1">Engine!AH13*Engine!BY12*Engine!BZ12*Engine!ED21*Engine!ED38</f>
        <v>0.85000000000000009</v>
      </c>
      <c r="AM14" s="128">
        <f ca="1">Engine!AI13*Engine!BZ12*Engine!CA12*Engine!EE21*Engine!EE38</f>
        <v>0.2</v>
      </c>
      <c r="AN14" s="128">
        <f>Engine!AJ13</f>
        <v>0</v>
      </c>
      <c r="AO14" s="65">
        <f>Engine!AK13</f>
        <v>0</v>
      </c>
      <c r="AP14" s="53">
        <f t="shared" si="0"/>
        <v>12</v>
      </c>
      <c r="AQ14" s="60"/>
      <c r="AR14" s="101"/>
      <c r="AS14" s="91"/>
      <c r="AT14" s="91"/>
      <c r="AU14" s="91"/>
      <c r="AV14" s="103"/>
      <c r="AW14" s="103"/>
      <c r="AX14" s="257"/>
      <c r="AY14" s="104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95" t="s">
        <v>38</v>
      </c>
      <c r="BO14" s="95">
        <f ca="1">(RANDBETWEEN(1,5))</f>
        <v>2</v>
      </c>
      <c r="BP14" s="94"/>
    </row>
    <row r="15" spans="2:73" ht="15" customHeight="1">
      <c r="B15" s="192" t="s">
        <v>42</v>
      </c>
      <c r="D15" s="56"/>
      <c r="E15" s="56"/>
      <c r="F15" s="56"/>
      <c r="G15" s="143">
        <v>13</v>
      </c>
      <c r="H15" s="64">
        <f>Engine!D14</f>
        <v>-10</v>
      </c>
      <c r="I15" s="128">
        <f>Engine!E14</f>
        <v>0</v>
      </c>
      <c r="J15" s="128">
        <f ca="1">Engine!F14</f>
        <v>-1</v>
      </c>
      <c r="K15" s="128">
        <f ca="1">Engine!G14*Engine!AX13*Engine!AY13*Engine!CL5*Engine!CL22</f>
        <v>0.48</v>
      </c>
      <c r="L15" s="128">
        <f ca="1">Engine!H14*Engine!AY13*Engine!AZ13*Engine!CM5*Engine!CM22</f>
        <v>0.89599999999999991</v>
      </c>
      <c r="M15" s="128">
        <f ca="1">Engine!I14*Engine!AZ13*Engine!BA13*Engine!CN5*Engine!CN22</f>
        <v>0.43520000000000003</v>
      </c>
      <c r="N15" s="128">
        <f ca="1">Engine!J14*Engine!BA13*Engine!BB13*Engine!CO5*Engine!CO22</f>
        <v>1.2262400000000002</v>
      </c>
      <c r="O15" s="128">
        <f ca="1">Engine!K14*Engine!BB13*Engine!BC13*Engine!CP5*Engine!CP22</f>
        <v>0.49228800000000006</v>
      </c>
      <c r="P15" s="75">
        <f ca="1">Engine!L14*Engine!BC13*Engine!BD13*Engine!CQ5*Engine!CQ22</f>
        <v>0.98370560000000007</v>
      </c>
      <c r="Q15" s="74">
        <f ca="1">Engine!M14*Engine!BD13*Engine!BE13*Engine!CR5*Engine!CR22</f>
        <v>0.93519872000000004</v>
      </c>
      <c r="R15" s="128">
        <f ca="1">Engine!N14*Engine!BE13*Engine!BF13*Engine!CS5*Engine!CS22</f>
        <v>1.4205625582090535</v>
      </c>
      <c r="S15" s="128">
        <f ca="1">Engine!O14*Engine!BF13*Engine!BG13*Engine!CK5*Engine!DD5*Engine!DD22</f>
        <v>1.2981237628059918</v>
      </c>
      <c r="T15" s="128">
        <f ca="1">Engine!P14*Engine!BG13*Engine!BH13*Engine!CL5*Engine!DE5*Engine!DE22</f>
        <v>1.5043754781497944</v>
      </c>
      <c r="U15" s="128">
        <f ca="1">Engine!Q14*Engine!BH13*Engine!BI13*Engine!CM5*Engine!DF5*Engine!DF22</f>
        <v>0.52800000000000002</v>
      </c>
      <c r="V15" s="128">
        <f ca="1">Engine!R14*Engine!BI13*Engine!BJ13*Engine!DD5*Engine!DD22</f>
        <v>1.8714666666666666</v>
      </c>
      <c r="W15" s="128">
        <f ca="1">Engine!S14*Engine!BJ13*Engine!BK13*Engine!DE5*Engine!DE22</f>
        <v>1.1222933333333334</v>
      </c>
      <c r="X15" s="75">
        <f ca="1">Engine!T14*Engine!BK13*Engine!BL13*Engine!DF5*Engine!DF22</f>
        <v>2.0973333333333337</v>
      </c>
      <c r="Y15" s="128">
        <f ca="1">Engine!U14*Engine!BL13*Engine!BM13*Engine!DG5*Engine!DG22</f>
        <v>0.44000000000000006</v>
      </c>
      <c r="Z15" s="128">
        <f ca="1">Engine!V14*Engine!BM13*Engine!BN13*Engine!DH5*Engine!DH22</f>
        <v>0.61071999999999993</v>
      </c>
      <c r="AA15" s="128">
        <f ca="1">Engine!W14*Engine!BN13*Engine!BO13*Engine!DI5*Engine!DI22</f>
        <v>0.70268000000000008</v>
      </c>
      <c r="AB15" s="128">
        <f ca="1">Engine!X14*Engine!BO13*Engine!BP13*Engine!DW5*Engine!DD5*Engine!DD22</f>
        <v>1.2108800000000002</v>
      </c>
      <c r="AC15" s="128">
        <f ca="1">Engine!Y14*Engine!BP13*Engine!BQ13*Engine!DX5*Engine!DE5*Engine!DE22</f>
        <v>0.88000000000000012</v>
      </c>
      <c r="AD15" s="128">
        <f ca="1">Engine!Z14*Engine!BQ13*Engine!BR13*Engine!DY5*Engine!DF5*Engine!DF22</f>
        <v>0.93866666666666676</v>
      </c>
      <c r="AE15" s="128">
        <f ca="1">Engine!AA14*Engine!BR13*Engine!BS13*Engine!DW22*Engine!DW39</f>
        <v>0.70337809066666668</v>
      </c>
      <c r="AF15" s="128">
        <f ca="1">Engine!AB14*Engine!BS13*Engine!BT13*Engine!DX22*Engine!DX39</f>
        <v>1.0666666666666667</v>
      </c>
      <c r="AG15" s="74">
        <f ca="1">Engine!AC14*Engine!BT13*Engine!BU13*Engine!DY22*Engine!DY39</f>
        <v>1.0635571200000002</v>
      </c>
      <c r="AH15" s="128">
        <f ca="1">Engine!AD14*Engine!BU13*Engine!BV13*Engine!DZ22*Engine!DZ39</f>
        <v>1.0661376</v>
      </c>
      <c r="AI15" s="128">
        <f ca="1">Engine!AE14*Engine!BV13*Engine!BW13*Engine!EA22*Engine!EA39</f>
        <v>1.0516479999999999</v>
      </c>
      <c r="AJ15" s="128">
        <f ca="1">Engine!AF14*Engine!BW13*Engine!BX13*Engine!EB22*Engine!EB39</f>
        <v>1.07904</v>
      </c>
      <c r="AK15" s="128">
        <f ca="1">Engine!AG14*Engine!BX13*Engine!BY13*Engine!EC22*Engine!EC39</f>
        <v>0.97919999999999985</v>
      </c>
      <c r="AL15" s="128">
        <f ca="1">Engine!AH14*Engine!BY13*Engine!BZ13*Engine!ED22*Engine!ED39</f>
        <v>0.41600000000000004</v>
      </c>
      <c r="AM15" s="128">
        <f ca="1">Engine!AI14*Engine!BZ13*Engine!CA13*Engine!EE22*Engine!EE39</f>
        <v>0.48</v>
      </c>
      <c r="AN15" s="128">
        <f>Engine!AJ14</f>
        <v>0</v>
      </c>
      <c r="AO15" s="65">
        <f>Engine!AK14</f>
        <v>0</v>
      </c>
      <c r="AP15" s="53">
        <f t="shared" si="0"/>
        <v>13</v>
      </c>
      <c r="AQ15" s="60"/>
      <c r="AR15" s="101"/>
      <c r="AS15" s="173" t="s">
        <v>15</v>
      </c>
      <c r="AT15" s="115">
        <v>2</v>
      </c>
      <c r="AU15" s="91"/>
      <c r="AV15" s="103" t="s">
        <v>389</v>
      </c>
      <c r="AW15" s="103"/>
      <c r="AX15" s="257" t="str">
        <f ca="1">INDEX(Flavour!$M:$M,RANDBETWEEN(1,COUNTA(Flavour!$M:$M)),1)&amp;" || "&amp;INDEX(Encounters!$M:$M,RANDBETWEEN(1,COUNTA(Encounters!$M:$M)),1)</f>
        <v>A herd of horses gallop carefree in the distance || The old sword strapped to the back of this shepherd boy is sentient, magical, and fanatically loyal</v>
      </c>
      <c r="AY15" s="104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95" t="s">
        <v>39</v>
      </c>
      <c r="BO15" s="95">
        <f ca="1">SUM('Ex'' Crawler'!BO13+'Ex'' Crawler'!BO14)</f>
        <v>5</v>
      </c>
      <c r="BP15" s="94"/>
    </row>
    <row r="16" spans="2:73">
      <c r="B16" s="56"/>
      <c r="C16" s="56"/>
      <c r="D16" s="56"/>
      <c r="E16" s="56"/>
      <c r="F16" s="56"/>
      <c r="G16" s="143">
        <v>14</v>
      </c>
      <c r="H16" s="64">
        <f>Engine!D15</f>
        <v>-10</v>
      </c>
      <c r="I16" s="128">
        <f>Engine!E15</f>
        <v>0</v>
      </c>
      <c r="J16" s="128">
        <f ca="1">Engine!F15</f>
        <v>-1.25</v>
      </c>
      <c r="K16" s="128">
        <f ca="1">Engine!G15*Engine!AX14*Engine!AY14*Engine!CL20</f>
        <v>0.1875</v>
      </c>
      <c r="L16" s="128">
        <f ca="1">Engine!H15*Engine!AY14*Engine!AZ14*Engine!CM20</f>
        <v>2.2066666666666666</v>
      </c>
      <c r="M16" s="128">
        <f ca="1">Engine!I15*Engine!AZ14*Engine!BA14*Engine!CN20</f>
        <v>3.0702222222222222</v>
      </c>
      <c r="N16" s="128">
        <f ca="1">Engine!J15*Engine!BA14*Engine!BB14*Engine!CO20</f>
        <v>1.4183407407407407</v>
      </c>
      <c r="O16" s="128">
        <f ca="1">Engine!K15*Engine!BB14*Engine!BC14*Engine!CP20</f>
        <v>2.0195807407407411</v>
      </c>
      <c r="P16" s="75">
        <f ca="1">Engine!L15*Engine!BC14*Engine!BD14*Engine!CQ20</f>
        <v>2.1561734320987656</v>
      </c>
      <c r="Q16" s="74">
        <f ca="1">Engine!M15*Engine!BD14*Engine!BE14*Engine!CR20</f>
        <v>3.151668876817558</v>
      </c>
      <c r="R16" s="128">
        <f ca="1">Engine!N15*Engine!BE14*Engine!BF14*Engine!CS20</f>
        <v>3.0435942570534973</v>
      </c>
      <c r="S16" s="128">
        <f ca="1">Engine!O15*Engine!BF14*Engine!BG14*Engine!CK20*Engine!DD20</f>
        <v>3.094909755460046</v>
      </c>
      <c r="T16" s="128">
        <f ca="1">Engine!P15*Engine!BG14*Engine!BH14*Engine!CL20*Engine!DE20</f>
        <v>3.100169097832647</v>
      </c>
      <c r="U16" s="128">
        <f ca="1">Engine!Q15*Engine!BH14*Engine!BI14*Engine!CM20*Engine!DF20</f>
        <v>3.8866666666666667</v>
      </c>
      <c r="V16" s="128">
        <f ca="1">Engine!R15*Engine!BI14*Engine!BJ14*Engine!DD20</f>
        <v>3.6028666666666669</v>
      </c>
      <c r="W16" s="128">
        <f ca="1">Engine!S15*Engine!BJ14*Engine!BK14*Engine!DE20</f>
        <v>3.7785122222222225</v>
      </c>
      <c r="X16" s="75">
        <f ca="1">Engine!T15*Engine!BK14*Engine!BL14*Engine!DF20</f>
        <v>2.7866666666666666</v>
      </c>
      <c r="Y16" s="128">
        <f ca="1">Engine!U15*Engine!BL14*Engine!BM14*Engine!DG20</f>
        <v>3.0800000000000005</v>
      </c>
      <c r="Z16" s="128">
        <f ca="1">Engine!V15*Engine!BM14*Engine!BN14*Engine!DH20</f>
        <v>1.9713466666666666</v>
      </c>
      <c r="AA16" s="128">
        <f ca="1">Engine!W15*Engine!BN14*Engine!BO14*Engine!DI20</f>
        <v>2.1922103703703701</v>
      </c>
      <c r="AB16" s="128">
        <f ca="1">Engine!X15*Engine!BO14*Engine!BP14*Engine!DD20*Engine!DW20</f>
        <v>1.1880000000000002</v>
      </c>
      <c r="AC16" s="128">
        <f ca="1">Engine!Y15*Engine!BP14*Engine!BQ14*Engine!DE20*Engine!DX20</f>
        <v>2.9333333333333336</v>
      </c>
      <c r="AD16" s="128">
        <f ca="1">Engine!Z15*Engine!BQ14*Engine!BR14*Engine!DF20*Engine!DY20</f>
        <v>3.1350000000000002</v>
      </c>
      <c r="AE16" s="128">
        <f ca="1">Engine!AA15*Engine!BR14*Engine!BS14*Engine!DW20</f>
        <v>2.5201828824142662</v>
      </c>
      <c r="AF16" s="128">
        <f ca="1">Engine!AB15*Engine!BS14*Engine!BT14*Engine!DX20</f>
        <v>2.6666666666666665</v>
      </c>
      <c r="AG16" s="74">
        <f ca="1">Engine!AC15*Engine!BT14*Engine!BU14*Engine!DY20</f>
        <v>3.6584362139917701</v>
      </c>
      <c r="AH16" s="128">
        <f ca="1">Engine!AD15*Engine!BU14*Engine!BV14*Engine!DZ20</f>
        <v>2.1882716049382718</v>
      </c>
      <c r="AI16" s="128">
        <f ca="1">Engine!AE15*Engine!BV14*Engine!BW14*Engine!EA20</f>
        <v>2.7870370370370376</v>
      </c>
      <c r="AJ16" s="128">
        <f ca="1">Engine!AF15*Engine!BW14*Engine!BX14*Engine!EB20</f>
        <v>2.7777777777777781</v>
      </c>
      <c r="AK16" s="128">
        <f ca="1">Engine!AG15*Engine!BX14*Engine!BY14*Engine!EC20</f>
        <v>2.5833333333333335</v>
      </c>
      <c r="AL16" s="128">
        <f ca="1">Engine!AH15*Engine!BY14*Engine!BZ14*Engine!ED20</f>
        <v>0.75</v>
      </c>
      <c r="AM16" s="128">
        <f ca="1">Engine!AI15*Engine!BZ14*Engine!CA14*Engine!EE20</f>
        <v>1</v>
      </c>
      <c r="AN16" s="128">
        <f>Engine!AJ15</f>
        <v>0</v>
      </c>
      <c r="AO16" s="65">
        <f>Engine!AK15</f>
        <v>0</v>
      </c>
      <c r="AP16" s="53">
        <f t="shared" si="0"/>
        <v>14</v>
      </c>
      <c r="AQ16" s="60"/>
      <c r="AR16" s="101"/>
      <c r="AS16" s="91"/>
      <c r="AT16" s="103"/>
      <c r="AU16" s="91"/>
      <c r="AV16" s="103"/>
      <c r="AW16" s="103"/>
      <c r="AX16" s="257"/>
      <c r="AY16" s="104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93"/>
      <c r="BO16" s="93"/>
      <c r="BP16" s="94"/>
    </row>
    <row r="17" spans="2:68">
      <c r="B17" s="56"/>
      <c r="C17" s="56"/>
      <c r="D17" s="56"/>
      <c r="E17" s="56"/>
      <c r="F17" s="56"/>
      <c r="G17" s="143">
        <v>15</v>
      </c>
      <c r="H17" s="64">
        <f>Engine!D16</f>
        <v>-10</v>
      </c>
      <c r="I17" s="128">
        <f>Engine!E16</f>
        <v>0</v>
      </c>
      <c r="J17" s="128">
        <f ca="1">Engine!F16</f>
        <v>-1</v>
      </c>
      <c r="K17" s="128">
        <f ca="1">Engine!G16*Engine!AX15*Engine!AY15*Engine!CL21</f>
        <v>0</v>
      </c>
      <c r="L17" s="128">
        <f ca="1">Engine!H16*Engine!AY15*Engine!AZ15*Engine!CM21</f>
        <v>3.2494444444444444</v>
      </c>
      <c r="M17" s="128">
        <f ca="1">Engine!I16*Engine!AZ15*Engine!BA15*Engine!CN21</f>
        <v>3.430814814814815</v>
      </c>
      <c r="N17" s="128">
        <f ca="1">Engine!J16*Engine!BA15*Engine!BB15*Engine!CO21</f>
        <v>2.0021012345679012</v>
      </c>
      <c r="O17" s="128">
        <f ca="1">Engine!K16*Engine!BB15*Engine!BC15*Engine!CP21</f>
        <v>2.7632141563786008</v>
      </c>
      <c r="P17" s="75">
        <f ca="1">Engine!L16*Engine!BC15*Engine!BD15*Engine!CQ21</f>
        <v>2.1473938875171465</v>
      </c>
      <c r="Q17" s="74">
        <f ca="1">Engine!M16*Engine!BD15*Engine!BE15*Engine!CR21</f>
        <v>3.334564065477823</v>
      </c>
      <c r="R17" s="128">
        <f ca="1">Engine!N16*Engine!BE15*Engine!BF15*Engine!CS21</f>
        <v>3.5547722828631811</v>
      </c>
      <c r="S17" s="128">
        <f ca="1">Engine!O16*Engine!BF15*Engine!BG15*Engine!CK21*Engine!DD21</f>
        <v>3.1604845459124924</v>
      </c>
      <c r="T17" s="128">
        <f ca="1">Engine!P16*Engine!BG15*Engine!BH15*Engine!CL21*Engine!DE21</f>
        <v>4.4013538053589389</v>
      </c>
      <c r="U17" s="128">
        <f ca="1">Engine!Q16*Engine!BH15*Engine!BI15*Engine!CM21*Engine!DF21</f>
        <v>2.3955555555555557</v>
      </c>
      <c r="V17" s="128">
        <f ca="1">Engine!R16*Engine!BI15*Engine!BJ15*Engine!DD21</f>
        <v>4.5687413580246909</v>
      </c>
      <c r="W17" s="128">
        <f ca="1">Engine!S16*Engine!BJ15*Engine!BK15*Engine!DE21</f>
        <v>4.2974512551440327</v>
      </c>
      <c r="X17" s="75">
        <f ca="1">Engine!T16*Engine!BK15*Engine!BL15*Engine!DF21</f>
        <v>5.3288888888888897</v>
      </c>
      <c r="Y17" s="128">
        <f ca="1">Engine!U16*Engine!BL15*Engine!BM15*Engine!DG21</f>
        <v>3.9600000000000004</v>
      </c>
      <c r="Z17" s="128">
        <f ca="1">Engine!V16*Engine!BM15*Engine!BN15*Engine!DH21</f>
        <v>2.8387699999999998</v>
      </c>
      <c r="AA17" s="128">
        <f ca="1">Engine!W16*Engine!BN15*Engine!BO15*Engine!DI21</f>
        <v>3.5711673148148151</v>
      </c>
      <c r="AB17" s="128">
        <f ca="1">Engine!X16*Engine!BO15*Engine!BP15*Engine!DD21*Engine!DW21</f>
        <v>2.5960000000000005</v>
      </c>
      <c r="AC17" s="128">
        <f ca="1">Engine!Y16*Engine!BP15*Engine!BQ15*Engine!DE21*Engine!DX21</f>
        <v>4.2777777777777777</v>
      </c>
      <c r="AD17" s="128">
        <f ca="1">Engine!Z16*Engine!BQ15*Engine!BR15*Engine!DF21*Engine!DY21</f>
        <v>4.5183179012345684</v>
      </c>
      <c r="AE17" s="128">
        <f ca="1">Engine!AA16*Engine!BR15*Engine!BS15*Engine!DW21</f>
        <v>3.3835308029080933</v>
      </c>
      <c r="AF17" s="128">
        <f ca="1">Engine!AB16*Engine!BS15*Engine!BT15*Engine!DX21</f>
        <v>4.2222222222222223</v>
      </c>
      <c r="AG17" s="74">
        <f ca="1">Engine!AC16*Engine!BT15*Engine!BU15*Engine!DY21</f>
        <v>2.0792181069958851</v>
      </c>
      <c r="AH17" s="128">
        <f ca="1">Engine!AD16*Engine!BU15*Engine!BV15*Engine!DZ21</f>
        <v>2.6566358024691361</v>
      </c>
      <c r="AI17" s="128">
        <f ca="1">Engine!AE16*Engine!BV15*Engine!BW15*Engine!EA21</f>
        <v>1.5810185185185188</v>
      </c>
      <c r="AJ17" s="128">
        <f ca="1">Engine!AF16*Engine!BW15*Engine!BX15*Engine!EB21</f>
        <v>1.3888888888888891</v>
      </c>
      <c r="AK17" s="128">
        <f ca="1">Engine!AG16*Engine!BX15*Engine!BY15*Engine!EC21</f>
        <v>1.3541666666666667</v>
      </c>
      <c r="AL17" s="128">
        <f ca="1">Engine!AH16*Engine!BY15*Engine!BZ15*Engine!ED21</f>
        <v>1.8125</v>
      </c>
      <c r="AM17" s="128">
        <f ca="1">Engine!AI16*Engine!BZ15*Engine!CA15*Engine!EE21</f>
        <v>1.25</v>
      </c>
      <c r="AN17" s="128">
        <f>Engine!AJ16</f>
        <v>0</v>
      </c>
      <c r="AO17" s="65">
        <f>Engine!AK16</f>
        <v>0</v>
      </c>
      <c r="AP17" s="53">
        <f t="shared" si="0"/>
        <v>15</v>
      </c>
      <c r="AQ17" s="60"/>
      <c r="AR17" s="101"/>
      <c r="AS17" s="91"/>
      <c r="AT17" s="91"/>
      <c r="AU17" s="91"/>
      <c r="AV17" s="103"/>
      <c r="AW17" s="103"/>
      <c r="AX17" s="257"/>
      <c r="AY17" s="104"/>
      <c r="AZ17" s="126"/>
      <c r="BA17" s="126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93"/>
      <c r="BO17" s="93"/>
      <c r="BP17" s="94"/>
    </row>
    <row r="18" spans="2:68">
      <c r="B18" s="56"/>
      <c r="C18" s="56"/>
      <c r="D18" s="56"/>
      <c r="E18" s="56"/>
      <c r="F18" s="56"/>
      <c r="G18" s="143">
        <v>16</v>
      </c>
      <c r="H18" s="64">
        <f>Engine!D17</f>
        <v>-10</v>
      </c>
      <c r="I18" s="128">
        <f>Engine!E17</f>
        <v>0</v>
      </c>
      <c r="J18" s="128">
        <f ca="1">Engine!F17</f>
        <v>-2</v>
      </c>
      <c r="K18" s="128">
        <f ca="1">Engine!G17*Engine!AX16*Engine!AY16*Engine!CL22</f>
        <v>0.5</v>
      </c>
      <c r="L18" s="128">
        <f ca="1">Engine!H17*Engine!AY16*Engine!AZ16*Engine!CM22</f>
        <v>1.5</v>
      </c>
      <c r="M18" s="128">
        <f ca="1">Engine!I17*Engine!AZ16*Engine!BA16*Engine!CN22</f>
        <v>2.6666666666666665</v>
      </c>
      <c r="N18" s="128">
        <f ca="1">Engine!J17*Engine!BA16*Engine!BB16*Engine!CO22</f>
        <v>1.7222222222222221</v>
      </c>
      <c r="O18" s="128">
        <f ca="1">Engine!K17*Engine!BB16*Engine!BC16*Engine!CP22</f>
        <v>2.4629629629629632</v>
      </c>
      <c r="P18" s="75">
        <f ca="1">Engine!L17*Engine!BC16*Engine!BD16*Engine!CQ22</f>
        <v>3.3950617283950617</v>
      </c>
      <c r="Q18" s="74">
        <f ca="1">Engine!M17*Engine!BD16*Engine!BE16*Engine!CR22</f>
        <v>3.286008230452675</v>
      </c>
      <c r="R18" s="128">
        <f ca="1">Engine!N17*Engine!BE16*Engine!BF16*Engine!CS22</f>
        <v>4.4286694101508912</v>
      </c>
      <c r="S18" s="128">
        <f ca="1">Engine!O17*Engine!BF16*Engine!BG16*Engine!CK22*Engine!DD22</f>
        <v>3.5223639689071793</v>
      </c>
      <c r="T18" s="128">
        <f ca="1">Engine!P17*Engine!BG16*Engine!BH16*Engine!CL22*Engine!DE22</f>
        <v>6.6000000000000005</v>
      </c>
      <c r="U18" s="128">
        <f ca="1">Engine!Q17*Engine!BH16*Engine!BI16*Engine!CM22*Engine!DF22</f>
        <v>6.6000000000000005</v>
      </c>
      <c r="V18" s="128">
        <f ca="1">Engine!R17*Engine!BI16*Engine!BJ16*Engine!DD22</f>
        <v>5.8666666666666671</v>
      </c>
      <c r="W18" s="128">
        <f ca="1">Engine!S17*Engine!BJ16*Engine!BK16*Engine!DE22</f>
        <v>7.3088888888888901</v>
      </c>
      <c r="X18" s="75">
        <f ca="1">Engine!T17*Engine!BK16*Engine!BL16*Engine!DF22</f>
        <v>5.5</v>
      </c>
      <c r="Y18" s="128">
        <f ca="1">Engine!U17*Engine!BL16*Engine!BM16*Engine!DG22</f>
        <v>3.3000000000000003</v>
      </c>
      <c r="Z18" s="128">
        <f ca="1">Engine!V17*Engine!BM16*Engine!BN16*Engine!DH22</f>
        <v>3.0066666666666664</v>
      </c>
      <c r="AA18" s="128">
        <f ca="1">Engine!W17*Engine!BN16*Engine!BO16*Engine!DI22</f>
        <v>3.1614814814814816</v>
      </c>
      <c r="AB18" s="128">
        <f ca="1">Engine!X17*Engine!BO16*Engine!BP16*Engine!DD22*Engine!DW22</f>
        <v>0.22000000000000003</v>
      </c>
      <c r="AC18" s="128">
        <f ca="1">Engine!Y17*Engine!BP16*Engine!BQ16*Engine!DE22*Engine!DX22</f>
        <v>3.3000000000000003</v>
      </c>
      <c r="AD18" s="128">
        <f ca="1">Engine!Z17*Engine!BQ16*Engine!BR16*Engine!DF22*Engine!DY22</f>
        <v>5.5</v>
      </c>
      <c r="AE18" s="128">
        <f ca="1">Engine!AA17*Engine!BR16*Engine!BS16*Engine!DW22</f>
        <v>2.6930727023319618</v>
      </c>
      <c r="AF18" s="128">
        <f ca="1">Engine!AB17*Engine!BS16*Engine!BT16*Engine!DX22</f>
        <v>6</v>
      </c>
      <c r="AG18" s="74">
        <f ca="1">Engine!AC17*Engine!BT16*Engine!BU16*Engine!DY22</f>
        <v>2.6255144032921809</v>
      </c>
      <c r="AH18" s="128">
        <f ca="1">Engine!AD17*Engine!BU16*Engine!BV16*Engine!DZ22</f>
        <v>2.691358024691358</v>
      </c>
      <c r="AI18" s="128">
        <f ca="1">Engine!AE17*Engine!BV16*Engine!BW16*Engine!EA22</f>
        <v>2.1851851851851851</v>
      </c>
      <c r="AJ18" s="128">
        <f ca="1">Engine!AF17*Engine!BW16*Engine!BX16*Engine!EB22</f>
        <v>1.8888888888888886</v>
      </c>
      <c r="AK18" s="128">
        <f ca="1">Engine!AG17*Engine!BX16*Engine!BY16*Engine!EC22</f>
        <v>2.6666666666666665</v>
      </c>
      <c r="AL18" s="128">
        <f ca="1">Engine!AH17*Engine!BY16*Engine!BZ16*Engine!ED22</f>
        <v>1</v>
      </c>
      <c r="AM18" s="128">
        <f ca="1">Engine!AI17*Engine!BZ16*Engine!CA16*Engine!EE22</f>
        <v>1</v>
      </c>
      <c r="AN18" s="128">
        <f>Engine!AJ17</f>
        <v>0</v>
      </c>
      <c r="AO18" s="65">
        <f>Engine!AK17</f>
        <v>0</v>
      </c>
      <c r="AP18" s="53">
        <f t="shared" si="0"/>
        <v>16</v>
      </c>
      <c r="AQ18" s="60"/>
      <c r="AR18" s="101"/>
      <c r="AS18" s="91"/>
      <c r="AT18" s="91"/>
      <c r="AU18" s="91"/>
      <c r="AV18" s="103"/>
      <c r="AW18" s="103"/>
      <c r="AX18" s="257"/>
      <c r="AY18" s="104"/>
      <c r="AZ18" s="126"/>
      <c r="BA18" s="126"/>
      <c r="BB18" s="126"/>
      <c r="BC18" s="126"/>
      <c r="BD18" s="260">
        <f ca="1">'Ex'' Crawler'!BO30</f>
        <v>7</v>
      </c>
      <c r="BE18" s="260"/>
      <c r="BF18" s="126"/>
      <c r="BG18" s="126"/>
      <c r="BH18" s="126"/>
      <c r="BI18" s="126"/>
      <c r="BJ18" s="260">
        <f ca="1">'Ex'' Crawler'!BO30</f>
        <v>7</v>
      </c>
      <c r="BK18" s="260"/>
      <c r="BL18" s="126"/>
      <c r="BM18" s="126"/>
      <c r="BN18" s="93"/>
      <c r="BO18" s="93"/>
      <c r="BP18" s="94"/>
    </row>
    <row r="19" spans="2:68" ht="15" customHeight="1">
      <c r="B19" s="56"/>
      <c r="G19" s="143">
        <v>17</v>
      </c>
      <c r="H19" s="81">
        <f>Engine!D18</f>
        <v>-10</v>
      </c>
      <c r="I19" s="77">
        <f>Engine!E18</f>
        <v>0</v>
      </c>
      <c r="J19" s="77">
        <f ca="1">Engine!F18</f>
        <v>-1.5</v>
      </c>
      <c r="K19" s="77">
        <f ca="1">Engine!G18*Engine!AX17*Engine!AY17*Engine!CL23</f>
        <v>1.125</v>
      </c>
      <c r="L19" s="77">
        <f ca="1">Engine!H18*Engine!AY17*Engine!AZ17*Engine!CM23</f>
        <v>1.5416666666666667</v>
      </c>
      <c r="M19" s="77">
        <f ca="1">Engine!I18*Engine!AZ17*Engine!BA17*Engine!CN23</f>
        <v>1.2222222222222223</v>
      </c>
      <c r="N19" s="77">
        <f ca="1">Engine!J18*Engine!BA17*Engine!BB17*Engine!CO23</f>
        <v>2.5879629629629632</v>
      </c>
      <c r="O19" s="77">
        <f ca="1">Engine!K18*Engine!BB17*Engine!BC17*Engine!CP23</f>
        <v>2.2700617283950622</v>
      </c>
      <c r="P19" s="78">
        <f ca="1">Engine!L18*Engine!BC17*Engine!BD17*Engine!CQ23</f>
        <v>3.286008230452675</v>
      </c>
      <c r="Q19" s="76">
        <f ca="1">Engine!M18*Engine!BD17*Engine!BE17*Engine!CR23</f>
        <v>2.8520233196159119</v>
      </c>
      <c r="R19" s="77">
        <f ca="1">Engine!N18*Engine!BE17*Engine!BF17*Engine!CS23</f>
        <v>3.8397000767769138</v>
      </c>
      <c r="S19" s="77">
        <f ca="1">Engine!O18*Engine!BF17*Engine!BG17*Engine!CK23*Engine!DD23</f>
        <v>3.2412233614848684</v>
      </c>
      <c r="T19" s="77">
        <f ca="1">Engine!P18*Engine!BG17*Engine!BH17*Engine!CL23*Engine!DE23</f>
        <v>4.033784601786313</v>
      </c>
      <c r="U19" s="77">
        <f ca="1">Engine!Q18*Engine!BH17*Engine!BI17*Engine!CM23*Engine!DF23</f>
        <v>2.2000000000000002</v>
      </c>
      <c r="V19" s="77">
        <f ca="1">Engine!R18*Engine!BI17*Engine!BJ17*Engine!DD23</f>
        <v>6.9476543209876542</v>
      </c>
      <c r="W19" s="77">
        <f ca="1">Engine!S18*Engine!BJ17*Engine!BK17*Engine!DE23</f>
        <v>4.8825514403292178</v>
      </c>
      <c r="X19" s="78">
        <f ca="1">Engine!T18*Engine!BK17*Engine!BL17*Engine!DF23</f>
        <v>4.3429629629629636</v>
      </c>
      <c r="Y19" s="77">
        <f ca="1">Engine!U18*Engine!BL17*Engine!BM17*Engine!DG23</f>
        <v>4.4000000000000004</v>
      </c>
      <c r="Z19" s="77">
        <f ca="1">Engine!V18*Engine!BM17*Engine!BN17*Engine!DH23</f>
        <v>2.8277333333333332</v>
      </c>
      <c r="AA19" s="77">
        <f ca="1">Engine!W18*Engine!BN17*Engine!BO17*Engine!DI23</f>
        <v>4.9759111111111114</v>
      </c>
      <c r="AB19" s="77">
        <f ca="1">Engine!X18*Engine!BO17*Engine!BP17*Engine!DD23*Engine!DW23</f>
        <v>1.8832000000000004</v>
      </c>
      <c r="AC19" s="77">
        <f ca="1">Engine!Y18*Engine!BP17*Engine!BQ17*Engine!DE23*Engine!DX23</f>
        <v>5.5</v>
      </c>
      <c r="AD19" s="77">
        <f ca="1">Engine!Z18*Engine!BQ17*Engine!BR17*Engine!DF23*Engine!DY23</f>
        <v>6.0160493827160506</v>
      </c>
      <c r="AE19" s="77">
        <f ca="1">Engine!AA18*Engine!BR17*Engine!BS17*Engine!DW23</f>
        <v>4.8271604938271606</v>
      </c>
      <c r="AF19" s="77">
        <f ca="1">Engine!AB18*Engine!BS17*Engine!BT17*Engine!DX23</f>
        <v>5.4074074074074074</v>
      </c>
      <c r="AG19" s="76">
        <f ca="1">Engine!AC18*Engine!BT17*Engine!BU17*Engine!DY23</f>
        <v>3.0123456790123462</v>
      </c>
      <c r="AH19" s="77">
        <f ca="1">Engine!AD18*Engine!BU17*Engine!BV17*Engine!DZ23</f>
        <v>3.592592592592593</v>
      </c>
      <c r="AI19" s="77">
        <f ca="1">Engine!AE18*Engine!BV17*Engine!BW17*Engine!EA23</f>
        <v>2.4444444444444446</v>
      </c>
      <c r="AJ19" s="77">
        <f ca="1">Engine!AF18*Engine!BW17*Engine!BX17*Engine!EB23</f>
        <v>2.3333333333333335</v>
      </c>
      <c r="AK19" s="77">
        <f ca="1">Engine!AG18*Engine!BX17*Engine!BY17*Engine!EC23</f>
        <v>1</v>
      </c>
      <c r="AL19" s="77">
        <f ca="1">Engine!AH18*Engine!BY17*Engine!BZ17*Engine!ED23</f>
        <v>1</v>
      </c>
      <c r="AM19" s="77">
        <f ca="1">Engine!AI18*Engine!BZ17*Engine!CA17*Engine!EE23</f>
        <v>1</v>
      </c>
      <c r="AN19" s="77">
        <f>Engine!AJ18</f>
        <v>0</v>
      </c>
      <c r="AO19" s="82">
        <f>Engine!AK18</f>
        <v>0</v>
      </c>
      <c r="AP19" s="53">
        <f t="shared" si="0"/>
        <v>17</v>
      </c>
      <c r="AQ19" s="60"/>
      <c r="AR19" s="101"/>
      <c r="AS19" s="173" t="s">
        <v>5</v>
      </c>
      <c r="AT19" s="115">
        <v>3</v>
      </c>
      <c r="AU19" s="91"/>
      <c r="AV19" s="103" t="s">
        <v>56</v>
      </c>
      <c r="AW19" s="103"/>
      <c r="AX19" s="257" t="str">
        <f ca="1">INDEX(Flavour!$P:$P,RANDBETWEEN(1,COUNTA(Flavour!$P:$P)),1)&amp;" || "&amp;INDEX(Encounters!$P:$P,RANDBETWEEN(1,COUNTA(Encounters!$P:$P)),1)</f>
        <v>A low wall features a fading mural of sea creatures frolicking among waves || This Djinn has found a loophole. If only she could convince someone gullible enough to sleep with her lamp under their pillow</v>
      </c>
      <c r="AY19" s="104"/>
      <c r="AZ19" s="126"/>
      <c r="BA19" s="126"/>
      <c r="BB19" s="126"/>
      <c r="BC19" s="126"/>
      <c r="BD19" s="260"/>
      <c r="BE19" s="260"/>
      <c r="BF19" s="126"/>
      <c r="BG19" s="126"/>
      <c r="BH19" s="126"/>
      <c r="BI19" s="126"/>
      <c r="BJ19" s="260"/>
      <c r="BK19" s="260"/>
      <c r="BL19" s="126"/>
      <c r="BM19" s="126"/>
      <c r="BN19" s="93"/>
      <c r="BO19" s="93"/>
      <c r="BP19" s="94"/>
    </row>
    <row r="20" spans="2:68">
      <c r="G20" s="143">
        <v>18</v>
      </c>
      <c r="H20" s="64">
        <f>Engine!D19</f>
        <v>-10</v>
      </c>
      <c r="I20" s="128">
        <f>Engine!E19</f>
        <v>0</v>
      </c>
      <c r="J20" s="128">
        <f ca="1">Engine!F19</f>
        <v>-2</v>
      </c>
      <c r="K20" s="128">
        <f ca="1">Engine!G19*Engine!AX18*Engine!AY18*Engine!CL24</f>
        <v>0.25</v>
      </c>
      <c r="L20" s="128">
        <f ca="1">Engine!H19*Engine!AY18*Engine!AZ18*Engine!CM24</f>
        <v>2.875</v>
      </c>
      <c r="M20" s="128">
        <f ca="1">Engine!I19*Engine!AZ18*Engine!BA18*Engine!CN24</f>
        <v>2.4444444444444442</v>
      </c>
      <c r="N20" s="128">
        <f ca="1">Engine!J19*Engine!BA18*Engine!BB18*Engine!CO24</f>
        <v>3.7731481481481484</v>
      </c>
      <c r="O20" s="128">
        <f ca="1">Engine!K19*Engine!BB18*Engine!BC18*Engine!CP24</f>
        <v>3.9614197530864197</v>
      </c>
      <c r="P20" s="75">
        <f ca="1">Engine!L19*Engine!BC18*Engine!BD18*Engine!CQ24</f>
        <v>3.9115226337448559</v>
      </c>
      <c r="Q20" s="74">
        <f ca="1">Engine!M19*Engine!BD18*Engine!BE18*Engine!CR24</f>
        <v>2.8465363511659807</v>
      </c>
      <c r="R20" s="128">
        <f ca="1">Engine!N19*Engine!BE18*Engine!BF18*Engine!CS24</f>
        <v>3.0238253392673879</v>
      </c>
      <c r="S20" s="128">
        <f ca="1">Engine!O19*Engine!BF18*Engine!BG18*Engine!CK24*Engine!DD24</f>
        <v>3.842497002390219</v>
      </c>
      <c r="T20" s="128">
        <f ca="1">Engine!P19*Engine!BG18*Engine!BH18*Engine!CL24*Engine!DE24</f>
        <v>3.1311899862825792</v>
      </c>
      <c r="U20" s="128">
        <f ca="1">Engine!Q19*Engine!BH18*Engine!BI18*Engine!CM24*Engine!DF24</f>
        <v>4.7666666666666675</v>
      </c>
      <c r="V20" s="128">
        <f ca="1">Engine!R19*Engine!BI18*Engine!BJ18*Engine!DD24</f>
        <v>5.3119135802469142</v>
      </c>
      <c r="W20" s="128">
        <f ca="1">Engine!S19*Engine!BJ18*Engine!BK18*Engine!DE24</f>
        <v>6.1236162551440332</v>
      </c>
      <c r="X20" s="75">
        <f ca="1">Engine!T19*Engine!BK18*Engine!BL18*Engine!DF24</f>
        <v>5.866666666666668</v>
      </c>
      <c r="Y20" s="128">
        <f ca="1">Engine!U19*Engine!BL18*Engine!BM18*Engine!DG24</f>
        <v>4.4000000000000004</v>
      </c>
      <c r="Z20" s="128">
        <f ca="1">Engine!V19*Engine!BM18*Engine!BN18*Engine!DH24</f>
        <v>3.5302666666666669</v>
      </c>
      <c r="AA20" s="128">
        <f ca="1">Engine!W19*Engine!BN18*Engine!BO18*Engine!DI24</f>
        <v>4.4141370370370376</v>
      </c>
      <c r="AB20" s="128">
        <f ca="1">Engine!X19*Engine!BO18*Engine!BP18*Engine!DD24*Engine!DW24</f>
        <v>2.4200000000000004</v>
      </c>
      <c r="AC20" s="128">
        <f ca="1">Engine!Y19*Engine!BP18*Engine!BQ18*Engine!DE24*Engine!DX24</f>
        <v>4.0333333333333332</v>
      </c>
      <c r="AD20" s="128">
        <f ca="1">Engine!Z19*Engine!BQ18*Engine!BR18*Engine!DF24*Engine!DY24</f>
        <v>4.5290123456790132</v>
      </c>
      <c r="AE20" s="128">
        <f ca="1">Engine!AA19*Engine!BR18*Engine!BS18*Engine!DW24</f>
        <v>3.7029320987654324</v>
      </c>
      <c r="AF20" s="128">
        <f ca="1">Engine!AB19*Engine!BS18*Engine!BT18*Engine!DX24</f>
        <v>3.3333333333333335</v>
      </c>
      <c r="AG20" s="74">
        <f ca="1">Engine!AC19*Engine!BT18*Engine!BU18*Engine!DY24</f>
        <v>2.9804526748971196</v>
      </c>
      <c r="AH20" s="128">
        <f ca="1">Engine!AD19*Engine!BU18*Engine!BV18*Engine!DZ24</f>
        <v>2.4158950617283952</v>
      </c>
      <c r="AI20" s="128">
        <f ca="1">Engine!AE19*Engine!BV18*Engine!BW18*Engine!EA24</f>
        <v>1.525462962962963</v>
      </c>
      <c r="AJ20" s="128">
        <f ca="1">Engine!AF19*Engine!BW18*Engine!BX18*Engine!EB24</f>
        <v>0.72222222222222221</v>
      </c>
      <c r="AK20" s="128">
        <f ca="1">Engine!AG19*Engine!BX18*Engine!BY18*Engine!EC24</f>
        <v>0.85416666666666663</v>
      </c>
      <c r="AL20" s="128">
        <f ca="1">Engine!AH19*Engine!BY18*Engine!BZ18*Engine!ED24</f>
        <v>0.3125</v>
      </c>
      <c r="AM20" s="128">
        <f ca="1">Engine!AI19*Engine!BZ18*Engine!CA18*Engine!EE24</f>
        <v>0.25</v>
      </c>
      <c r="AN20" s="128">
        <f>Engine!AJ19</f>
        <v>0</v>
      </c>
      <c r="AO20" s="65">
        <f>Engine!AK19</f>
        <v>0</v>
      </c>
      <c r="AP20" s="53">
        <f t="shared" si="0"/>
        <v>18</v>
      </c>
      <c r="AQ20" s="60"/>
      <c r="AR20" s="101"/>
      <c r="AS20" s="91"/>
      <c r="AT20" s="103"/>
      <c r="AU20" s="91"/>
      <c r="AV20" s="103"/>
      <c r="AW20" s="103"/>
      <c r="AX20" s="257"/>
      <c r="AY20" s="104"/>
      <c r="AZ20" s="126"/>
      <c r="BA20" s="126"/>
      <c r="BB20" s="126"/>
      <c r="BC20" s="126"/>
      <c r="BD20" s="126"/>
      <c r="BE20" s="126"/>
      <c r="BF20" s="126"/>
      <c r="BG20" s="126"/>
      <c r="BH20" s="126"/>
      <c r="BI20" s="126"/>
      <c r="BJ20" s="126"/>
      <c r="BK20" s="126"/>
      <c r="BL20" s="126"/>
      <c r="BM20" s="126"/>
      <c r="BN20" s="93"/>
      <c r="BO20" s="93"/>
      <c r="BP20" s="94"/>
    </row>
    <row r="21" spans="2:68">
      <c r="B21" s="56"/>
      <c r="C21" s="190" t="s">
        <v>46</v>
      </c>
      <c r="G21" s="143">
        <v>19</v>
      </c>
      <c r="H21" s="64">
        <f>Engine!D20</f>
        <v>-10</v>
      </c>
      <c r="I21" s="128">
        <f>Engine!E20</f>
        <v>0</v>
      </c>
      <c r="J21" s="128">
        <f ca="1">Engine!F20</f>
        <v>-1.75</v>
      </c>
      <c r="K21" s="128">
        <f ca="1">Engine!G20*Engine!AX19*Engine!AY19*Engine!CL25</f>
        <v>0.3125</v>
      </c>
      <c r="L21" s="128">
        <f ca="1">Engine!H20*Engine!AY19*Engine!AZ19*Engine!CM25</f>
        <v>1.8125</v>
      </c>
      <c r="M21" s="128">
        <f ca="1">Engine!I20*Engine!AZ19*Engine!BA19*Engine!CN25</f>
        <v>2.7592592592592591</v>
      </c>
      <c r="N21" s="128">
        <f ca="1">Engine!J20*Engine!BA19*Engine!BB19*Engine!CO25</f>
        <v>2.0794753086419751</v>
      </c>
      <c r="O21" s="128">
        <f ca="1">Engine!K20*Engine!BB19*Engine!BC19*Engine!CP25</f>
        <v>3.575874485596708</v>
      </c>
      <c r="P21" s="75">
        <f ca="1">Engine!L20*Engine!BC19*Engine!BD19*Engine!CQ25</f>
        <v>4.3295610425240048</v>
      </c>
      <c r="Q21" s="74">
        <f ca="1">Engine!M20*Engine!BD19*Engine!BE19*Engine!CR25</f>
        <v>3.042552583447645</v>
      </c>
      <c r="R21" s="128">
        <f ca="1">Engine!N20*Engine!BE19*Engine!BF19*Engine!CS25</f>
        <v>3.4685080926789613</v>
      </c>
      <c r="S21" s="128">
        <f ca="1">Engine!O20*Engine!BF19*Engine!BG19*Engine!CK25*Engine!DD25</f>
        <v>4.3984872025571988</v>
      </c>
      <c r="T21" s="128">
        <f ca="1">Engine!P20*Engine!BG19*Engine!BH19*Engine!CL25*Engine!DE25</f>
        <v>4.4468078417924097</v>
      </c>
      <c r="U21" s="128">
        <f ca="1">Engine!Q20*Engine!BH19*Engine!BI19*Engine!CM25*Engine!DF25</f>
        <v>5.9888888888888907</v>
      </c>
      <c r="V21" s="128">
        <f ca="1">Engine!R20*Engine!BI19*Engine!BJ19*Engine!DD25</f>
        <v>5.9656327160493836</v>
      </c>
      <c r="W21" s="128">
        <f ca="1">Engine!S20*Engine!BJ19*Engine!BK19*Engine!DE25</f>
        <v>5.4644933127572015</v>
      </c>
      <c r="X21" s="75">
        <f ca="1">Engine!T20*Engine!BK19*Engine!BL19*Engine!DF25</f>
        <v>7.4555555555555566</v>
      </c>
      <c r="Y21" s="128">
        <f ca="1">Engine!U20*Engine!BL19*Engine!BM19*Engine!DG25</f>
        <v>6.2333333333333343</v>
      </c>
      <c r="Z21" s="128">
        <f ca="1">Engine!V20*Engine!BM19*Engine!BN19*Engine!DH25</f>
        <v>6.1259000000000006</v>
      </c>
      <c r="AA21" s="128">
        <f ca="1">Engine!W20*Engine!BN19*Engine!BO19*Engine!DI25</f>
        <v>5.4094537037037043</v>
      </c>
      <c r="AB21" s="128">
        <f ca="1">Engine!X20*Engine!BO19*Engine!BP19*Engine!DD25*Engine!DW25</f>
        <v>1.9800000000000002</v>
      </c>
      <c r="AC21" s="128">
        <f ca="1">Engine!Y20*Engine!BP19*Engine!BQ19*Engine!DE25*Engine!DX25</f>
        <v>6.4777777777777779</v>
      </c>
      <c r="AD21" s="128"/>
      <c r="AE21" s="128">
        <f ca="1">Engine!AA20*Engine!BR19*Engine!BS19*Engine!DW25</f>
        <v>4.0097093621399171</v>
      </c>
      <c r="AF21" s="128">
        <f ca="1">Engine!AB20*Engine!BS19*Engine!BT19*Engine!DX25</f>
        <v>3.8888888888888888</v>
      </c>
      <c r="AG21" s="74">
        <f ca="1">Engine!AC20*Engine!BT19*Engine!BU19*Engine!DY25</f>
        <v>2.6604938271604937</v>
      </c>
      <c r="AH21" s="128">
        <f ca="1">Engine!AD20*Engine!BU19*Engine!BV19*Engine!DZ25</f>
        <v>1.3287037037037035</v>
      </c>
      <c r="AI21" s="128">
        <f ca="1">Engine!AE20*Engine!BV19*Engine!BW19*Engine!EA25</f>
        <v>1.6527777777777777</v>
      </c>
      <c r="AJ21" s="128">
        <f ca="1">Engine!AF20*Engine!BW19*Engine!BX19*Engine!EB25</f>
        <v>1.3333333333333333</v>
      </c>
      <c r="AK21" s="128">
        <f ca="1">Engine!AG20*Engine!BX19*Engine!BY19*Engine!EC25</f>
        <v>1.625</v>
      </c>
      <c r="AL21" s="128">
        <f ca="1">Engine!AH20*Engine!BY19*Engine!BZ19*Engine!ED25</f>
        <v>0.375</v>
      </c>
      <c r="AM21" s="128">
        <f ca="1">Engine!AI20*Engine!BZ19*Engine!CA19*Engine!EE25</f>
        <v>0.5</v>
      </c>
      <c r="AN21" s="128">
        <f>Engine!AJ20</f>
        <v>0</v>
      </c>
      <c r="AO21" s="65">
        <f>Engine!AK20</f>
        <v>0</v>
      </c>
      <c r="AP21" s="53">
        <f t="shared" si="0"/>
        <v>19</v>
      </c>
      <c r="AQ21" s="60"/>
      <c r="AR21" s="101"/>
      <c r="AS21" s="91"/>
      <c r="AT21" s="91"/>
      <c r="AU21" s="91"/>
      <c r="AV21" s="103"/>
      <c r="AW21" s="103"/>
      <c r="AX21" s="257"/>
      <c r="AY21" s="104"/>
      <c r="AZ21" s="126"/>
      <c r="BA21" s="126"/>
      <c r="BB21" s="126"/>
      <c r="BC21" s="126"/>
      <c r="BD21" s="126"/>
      <c r="BE21" s="126"/>
      <c r="BF21" s="126"/>
      <c r="BG21" s="126"/>
      <c r="BH21" s="260">
        <f ca="1">'Ex'' Crawler'!BO30</f>
        <v>7</v>
      </c>
      <c r="BI21" s="260"/>
      <c r="BJ21" s="126"/>
      <c r="BK21" s="126"/>
      <c r="BL21" s="126"/>
      <c r="BM21" s="126"/>
      <c r="BN21" s="93"/>
      <c r="BO21" s="93"/>
      <c r="BP21" s="94"/>
    </row>
    <row r="22" spans="2:68">
      <c r="G22" s="143">
        <v>20</v>
      </c>
      <c r="H22" s="64">
        <f>Engine!D21</f>
        <v>-10</v>
      </c>
      <c r="I22" s="128">
        <f>Engine!E21</f>
        <v>0</v>
      </c>
      <c r="J22" s="128">
        <f ca="1">Engine!F21</f>
        <v>-1</v>
      </c>
      <c r="K22" s="128">
        <f ca="1">Engine!G21*Engine!AX20*Engine!AY20*Engine!CL20*Engine!CL37</f>
        <v>0.2</v>
      </c>
      <c r="L22" s="128">
        <f ca="1">Engine!H21*Engine!AY20*Engine!AZ20*Engine!CM20*Engine!CM37</f>
        <v>0.8666666666666667</v>
      </c>
      <c r="M22" s="128">
        <f ca="1">Engine!I21*Engine!AZ20*Engine!BA20*Engine!CN20*Engine!CN37</f>
        <v>1.6888888888888891</v>
      </c>
      <c r="N22" s="128">
        <f ca="1">Engine!J21*Engine!BA20*Engine!BB20*Engine!CO20*Engine!CO37</f>
        <v>2.1851851851851851</v>
      </c>
      <c r="O22" s="128">
        <f ca="1">Engine!K21*Engine!BB20*Engine!BC20*Engine!CP20*Engine!CP37</f>
        <v>2.8913580246913582</v>
      </c>
      <c r="P22" s="75">
        <f ca="1">Engine!L21*Engine!BC20*Engine!BD20*Engine!CQ20*Engine!CQ37</f>
        <v>1.9588477366255146</v>
      </c>
      <c r="Q22" s="74">
        <f ca="1">Engine!M21*Engine!BD20*Engine!BE20*Engine!CR20*Engine!CR37</f>
        <v>2.1500685871056247</v>
      </c>
      <c r="R22" s="128">
        <f ca="1">Engine!N21*Engine!BE20*Engine!BF20*Engine!CS20*Engine!CS37</f>
        <v>2.0500228623685417</v>
      </c>
      <c r="S22" s="128">
        <f ca="1">Engine!O21*Engine!BF20*Engine!BG20*Engine!CK37*Engine!DD37*Engine!DD20</f>
        <v>3.2287120865721697</v>
      </c>
      <c r="T22" s="128">
        <f ca="1">Engine!P21*Engine!BG20*Engine!BH20*Engine!CL37*Engine!DE37*Engine!DE20</f>
        <v>0.88000000000000012</v>
      </c>
      <c r="U22" s="128">
        <f ca="1">Engine!Q21*Engine!BH20*Engine!BI20*Engine!CM37*Engine!DF37*Engine!DF20</f>
        <v>1.7600000000000002</v>
      </c>
      <c r="V22" s="128">
        <f ca="1">Engine!R21*Engine!BI20*Engine!BJ20*Engine!DD20*Engine!DD37</f>
        <v>3.666666666666667</v>
      </c>
      <c r="W22" s="128">
        <f ca="1">Engine!S21*Engine!BJ20*Engine!BK20*Engine!DE20*Engine!DE37</f>
        <v>5.5000000000000018</v>
      </c>
      <c r="X22" s="75">
        <f ca="1">Engine!T21*Engine!BK20*Engine!BL20*Engine!DF20*Engine!DF37</f>
        <v>3.3000000000000003</v>
      </c>
      <c r="Y22" s="128">
        <f ca="1">Engine!U21*Engine!BL20*Engine!BM20*Engine!DG20*Engine!DG37</f>
        <v>6.6000000000000005</v>
      </c>
      <c r="Z22" s="128">
        <f ca="1">Engine!V21*Engine!BM20*Engine!BN20*Engine!DH20*Engine!DH37</f>
        <v>4.4733333333333336</v>
      </c>
      <c r="AA22" s="128">
        <f ca="1">Engine!W21*Engine!BN20*Engine!BO20*Engine!DI20*Engine!DI37</f>
        <v>5.1170370370370373</v>
      </c>
      <c r="AB22" s="128">
        <f ca="1">Engine!X21*Engine!BO20*Engine!BP20*Engine!DW37*Engine!DD37*Engine!DD20</f>
        <v>1.056</v>
      </c>
      <c r="AC22" s="128">
        <f ca="1">Engine!Y21*Engine!BP20*Engine!BQ20*Engine!DX37*Engine!DE37*Engine!DE20</f>
        <v>1.7600000000000002</v>
      </c>
      <c r="AD22" s="128">
        <f ca="1">Engine!Z21*Engine!BQ20*Engine!BR20*Engine!DY37*Engine!DF37*Engine!DF20</f>
        <v>3.5200000000000005</v>
      </c>
      <c r="AE22" s="128">
        <f ca="1">Engine!AA21*Engine!BR20*Engine!BS20*Engine!DW20*Engine!DW37</f>
        <v>2.3094650205761318</v>
      </c>
      <c r="AF22" s="128">
        <f ca="1">Engine!AB21*Engine!BS20*Engine!BT20*Engine!DX20*Engine!DX37</f>
        <v>4.8000000000000007</v>
      </c>
      <c r="AG22" s="74">
        <f ca="1">Engine!AC21*Engine!BT20*Engine!BU20*Engine!DY20*Engine!DY37</f>
        <v>1.3744855967078191</v>
      </c>
      <c r="AH22" s="128">
        <f ca="1">Engine!AD21*Engine!BU20*Engine!BV20*Engine!DZ20*Engine!DZ37</f>
        <v>1.8086419753086422</v>
      </c>
      <c r="AI22" s="128">
        <f ca="1">Engine!AE21*Engine!BV20*Engine!BW20*Engine!EA20*Engine!EA37</f>
        <v>1.5148148148148151</v>
      </c>
      <c r="AJ22" s="128">
        <f ca="1">Engine!AF21*Engine!BW20*Engine!BX20*Engine!EB20*Engine!EB37</f>
        <v>1.5111111111111113</v>
      </c>
      <c r="AK22" s="128">
        <f ca="1">Engine!AG21*Engine!BX20*Engine!BY20*Engine!EC20*Engine!EC37</f>
        <v>0.6333333333333333</v>
      </c>
      <c r="AL22" s="128">
        <f ca="1">Engine!AH21*Engine!BY20*Engine!BZ20*Engine!ED20*Engine!ED37</f>
        <v>0.70000000000000007</v>
      </c>
      <c r="AM22" s="128">
        <f ca="1">Engine!AI21*Engine!BZ20*Engine!CA20*Engine!EE20*Engine!EE37</f>
        <v>0.4</v>
      </c>
      <c r="AN22" s="128">
        <f>Engine!AJ21</f>
        <v>0</v>
      </c>
      <c r="AO22" s="65">
        <f>Engine!AK21</f>
        <v>0</v>
      </c>
      <c r="AP22" s="53">
        <f t="shared" si="0"/>
        <v>20</v>
      </c>
      <c r="AQ22" s="60"/>
      <c r="AR22" s="101"/>
      <c r="AS22" s="91"/>
      <c r="AT22" s="91"/>
      <c r="AU22" s="91"/>
      <c r="AV22" s="103"/>
      <c r="AW22" s="103"/>
      <c r="AX22" s="257"/>
      <c r="AY22" s="104"/>
      <c r="AZ22" s="126"/>
      <c r="BA22" s="126"/>
      <c r="BB22" s="126"/>
      <c r="BC22" s="126"/>
      <c r="BD22" s="126"/>
      <c r="BE22" s="126"/>
      <c r="BF22" s="126"/>
      <c r="BG22" s="126"/>
      <c r="BH22" s="260"/>
      <c r="BI22" s="260"/>
      <c r="BJ22" s="126"/>
      <c r="BK22" s="126"/>
      <c r="BL22" s="126"/>
      <c r="BM22" s="126"/>
      <c r="BN22" s="93"/>
      <c r="BO22" s="93"/>
      <c r="BP22" s="94"/>
    </row>
    <row r="23" spans="2:68" ht="15" customHeight="1">
      <c r="G23" s="143">
        <v>21</v>
      </c>
      <c r="H23" s="64">
        <f>Engine!D22</f>
        <v>-10</v>
      </c>
      <c r="I23" s="128">
        <f>Engine!E22</f>
        <v>0</v>
      </c>
      <c r="J23" s="128">
        <f ca="1">Engine!F22</f>
        <v>-2.25</v>
      </c>
      <c r="K23" s="128">
        <f ca="1">Engine!G22*Engine!AX21*Engine!AY21*Engine!CL21*Engine!CL38</f>
        <v>-0.05</v>
      </c>
      <c r="L23" s="128">
        <f ca="1">Engine!H22*Engine!AY21*Engine!AZ21*Engine!CM21*Engine!CM38</f>
        <v>0.45</v>
      </c>
      <c r="M23" s="128">
        <f ca="1">Engine!I22*Engine!AZ21*Engine!BA21*Engine!CN21*Engine!CN38</f>
        <v>1.4666666666666668</v>
      </c>
      <c r="N23" s="128">
        <f ca="1">Engine!J22*Engine!BA21*Engine!BB21*Engine!CO21*Engine!CO38</f>
        <v>1.1722222222222223</v>
      </c>
      <c r="O23" s="128">
        <f ca="1">Engine!K22*Engine!BB21*Engine!BC21*Engine!CP21*Engine!CP38</f>
        <v>1.412962962962963</v>
      </c>
      <c r="P23" s="75">
        <f ca="1">Engine!L22*Engine!BC21*Engine!BD21*Engine!CQ21*Engine!CQ38</f>
        <v>2.4617283950617281</v>
      </c>
      <c r="Q23" s="74">
        <f ca="1">Engine!M22*Engine!BD21*Engine!BE21*Engine!CR21*Engine!CR38</f>
        <v>1.8248971193415635</v>
      </c>
      <c r="R23" s="128">
        <f ca="1">Engine!N22*Engine!BE21*Engine!BF21*Engine!CS21*Engine!CS38</f>
        <v>3.0120814916425345</v>
      </c>
      <c r="S23" s="128">
        <f ca="1">Engine!O22*Engine!BF21*Engine!BG21*Engine!CK38*Engine!DD38*Engine!DD21</f>
        <v>3.1577632136022631</v>
      </c>
      <c r="T23" s="128">
        <f ca="1">Engine!P22*Engine!BG21*Engine!BH21*Engine!CL38*Engine!DE38*Engine!DE21</f>
        <v>2.6524820911446425</v>
      </c>
      <c r="U23" s="128">
        <f ca="1">Engine!Q22*Engine!BH21*Engine!BI21*Engine!CM38*Engine!DF38*Engine!DF21</f>
        <v>5.2800000000000011</v>
      </c>
      <c r="V23" s="128">
        <f ca="1">Engine!R22*Engine!BI21*Engine!BJ21*Engine!DD21*Engine!DD38</f>
        <v>5.1061728395061738</v>
      </c>
      <c r="W23" s="128">
        <f ca="1">Engine!S22*Engine!BJ21*Engine!BK21*Engine!DE21*Engine!DE38</f>
        <v>3.5353909465020577</v>
      </c>
      <c r="X23" s="75">
        <f ca="1">Engine!T22*Engine!BK21*Engine!BL21*Engine!DF21*Engine!DF38</f>
        <v>5.4185185185185194</v>
      </c>
      <c r="Y23" s="128">
        <f ca="1">Engine!U22*Engine!BL21*Engine!BM21*Engine!DG21*Engine!DG38</f>
        <v>4.4000000000000004</v>
      </c>
      <c r="Z23" s="128">
        <f ca="1">Engine!V22*Engine!BM21*Engine!BN21*Engine!DH21*Engine!DH38</f>
        <v>3.9600000000000004</v>
      </c>
      <c r="AA23" s="128">
        <f ca="1">Engine!W22*Engine!BN21*Engine!BO21*Engine!DI21*Engine!DI38</f>
        <v>4.6199999999999992</v>
      </c>
      <c r="AB23" s="128">
        <f ca="1">Engine!X22*Engine!BO21*Engine!BP21*Engine!DW38*Engine!DD38*Engine!DD21</f>
        <v>0.70400000000000018</v>
      </c>
      <c r="AC23" s="128">
        <f ca="1">Engine!Y22*Engine!BP21*Engine!BQ21*Engine!DX38*Engine!DE38*Engine!DE21</f>
        <v>4.4000000000000004</v>
      </c>
      <c r="AD23" s="128">
        <f ca="1">Engine!Z22*Engine!BQ21*Engine!BR21*Engine!DY38*Engine!DF38*Engine!DF21</f>
        <v>3.9002469135802476</v>
      </c>
      <c r="AE23" s="128">
        <f ca="1">Engine!AA22*Engine!BR21*Engine!BS21*Engine!DW21*Engine!DW38</f>
        <v>3.2748971193415635</v>
      </c>
      <c r="AF23" s="128">
        <f ca="1">Engine!AB22*Engine!BS21*Engine!BT21*Engine!DX21*Engine!DX38</f>
        <v>4.2370370370370374</v>
      </c>
      <c r="AG23" s="74">
        <f ca="1">Engine!AC22*Engine!BT21*Engine!BU21*Engine!DY21*Engine!DY38</f>
        <v>2.2790123456790123</v>
      </c>
      <c r="AH23" s="128">
        <f ca="1">Engine!AD22*Engine!BU21*Engine!BV21*Engine!DZ21*Engine!DZ38</f>
        <v>1.5425925925925925</v>
      </c>
      <c r="AI23" s="128">
        <f ca="1">Engine!AE22*Engine!BV21*Engine!BW21*Engine!EA21*Engine!EA38</f>
        <v>2.0944444444444446</v>
      </c>
      <c r="AJ23" s="128">
        <f ca="1">Engine!AF22*Engine!BW21*Engine!BX21*Engine!EB21*Engine!EB38</f>
        <v>1.7333333333333334</v>
      </c>
      <c r="AK23" s="128">
        <f ca="1">Engine!AG22*Engine!BX21*Engine!BY21*Engine!EC21*Engine!EC38</f>
        <v>0.55000000000000004</v>
      </c>
      <c r="AL23" s="128">
        <f ca="1">Engine!AH22*Engine!BY21*Engine!BZ21*Engine!ED21*Engine!ED38</f>
        <v>0.65</v>
      </c>
      <c r="AM23" s="128">
        <f ca="1">Engine!AI22*Engine!BZ21*Engine!CA21*Engine!EE21*Engine!EE38</f>
        <v>0.2</v>
      </c>
      <c r="AN23" s="128">
        <f>Engine!AJ22</f>
        <v>0</v>
      </c>
      <c r="AO23" s="65">
        <f>Engine!AK22</f>
        <v>0</v>
      </c>
      <c r="AP23" s="53">
        <f t="shared" si="0"/>
        <v>21</v>
      </c>
      <c r="AQ23" s="60"/>
      <c r="AR23" s="101"/>
      <c r="AS23" s="173" t="s">
        <v>14</v>
      </c>
      <c r="AT23" s="115">
        <v>4</v>
      </c>
      <c r="AU23" s="91"/>
      <c r="AV23" s="103" t="s">
        <v>57</v>
      </c>
      <c r="AW23" s="103"/>
      <c r="AX23" s="257" t="str">
        <f ca="1">INDEX(Flavour!$S:$S,RANDBETWEEN(1,COUNTA(Flavour!$S:$S)),1)&amp;" || "&amp;INDEX(Encounters!$S:$S,RANDBETWEEN(1,COUNTA(Encounters!$S:$S)),1)</f>
        <v>Pale limestone boulders contrast with the oppressive greenery here || Why was this Unicorn branded with evil sigils and runes?</v>
      </c>
      <c r="AY23" s="104"/>
      <c r="AZ23" s="126"/>
      <c r="BA23" s="260">
        <f ca="1">'Ex'' Crawler'!BO30</f>
        <v>7</v>
      </c>
      <c r="BB23" s="260"/>
      <c r="BC23" s="126"/>
      <c r="BD23" s="126"/>
      <c r="BE23" s="260">
        <f ca="1">'Ex'' Crawler'!BO30</f>
        <v>7</v>
      </c>
      <c r="BF23" s="260"/>
      <c r="BG23" s="126"/>
      <c r="BH23" s="126"/>
      <c r="BI23" s="126"/>
      <c r="BJ23" s="126"/>
      <c r="BK23" s="126"/>
      <c r="BL23" s="260">
        <f ca="1">'Ex'' Crawler'!BO30</f>
        <v>7</v>
      </c>
      <c r="BM23" s="260"/>
      <c r="BN23" s="93"/>
      <c r="BO23" s="93"/>
      <c r="BP23" s="94"/>
    </row>
    <row r="24" spans="2:68">
      <c r="G24" s="143">
        <v>22</v>
      </c>
      <c r="H24" s="64">
        <f>Engine!D23</f>
        <v>-10</v>
      </c>
      <c r="I24" s="128">
        <f>Engine!E23</f>
        <v>0</v>
      </c>
      <c r="J24" s="128">
        <f ca="1">Engine!F23</f>
        <v>-2.25</v>
      </c>
      <c r="K24" s="128">
        <f ca="1">Engine!G23*Engine!AX22*Engine!AY22*Engine!CL22*Engine!CL39</f>
        <v>-0.05</v>
      </c>
      <c r="L24" s="128">
        <f ca="1">Engine!H23*Engine!AY22*Engine!AZ22*Engine!CM22*Engine!CM39</f>
        <v>0.94444444444444453</v>
      </c>
      <c r="M24" s="128">
        <f ca="1">Engine!I23*Engine!AZ22*Engine!BA22*Engine!CN22*Engine!CN39</f>
        <v>2.1925925925925926</v>
      </c>
      <c r="N24" s="128">
        <f ca="1">Engine!J23*Engine!BA22*Engine!BB22*Engine!CO22*Engine!CO39</f>
        <v>1.667901234567901</v>
      </c>
      <c r="O24" s="128">
        <f ca="1">Engine!K23*Engine!BB22*Engine!BC22*Engine!CP22*Engine!CP39</f>
        <v>2.2646090534979426</v>
      </c>
      <c r="P24" s="75">
        <f ca="1">Engine!L23*Engine!BC22*Engine!BD22*Engine!CQ22*Engine!CQ39</f>
        <v>2.8219478737997257</v>
      </c>
      <c r="Q24" s="74">
        <f ca="1">Engine!M23*Engine!BD22*Engine!BE22*Engine!CR22*Engine!CR39</f>
        <v>1.8732967535436669</v>
      </c>
      <c r="R24" s="128">
        <f ca="1">Engine!N23*Engine!BE22*Engine!BF22*Engine!CS22*Engine!CS39</f>
        <v>2.539251511456587</v>
      </c>
      <c r="S24" s="128">
        <f ca="1">Engine!O23*Engine!BF22*Engine!BG22*Engine!CK39*Engine!DD39*Engine!DD22</f>
        <v>2.9888782779979342</v>
      </c>
      <c r="T24" s="128">
        <f ca="1">Engine!P23*Engine!BG22*Engine!BH22*Engine!CL39*Engine!DE39*Engine!DE22</f>
        <v>2.6472930955647009</v>
      </c>
      <c r="U24" s="128">
        <f ca="1">Engine!Q23*Engine!BH22*Engine!BI22*Engine!CM39*Engine!DF39*Engine!DF22</f>
        <v>3.226666666666667</v>
      </c>
      <c r="V24" s="128">
        <f ca="1">Engine!R23*Engine!BI22*Engine!BJ22*Engine!DD22*Engine!DD39</f>
        <v>4.1182098765432098</v>
      </c>
      <c r="W24" s="128">
        <f ca="1">Engine!S23*Engine!BJ22*Engine!BK22*Engine!DE22*Engine!DE39</f>
        <v>3.7976594650205766</v>
      </c>
      <c r="X24" s="75">
        <f ca="1">Engine!T23*Engine!BK22*Engine!BL22*Engine!DF22*Engine!DF39</f>
        <v>4.7666666666666666</v>
      </c>
      <c r="Y24" s="128">
        <f ca="1">Engine!U23*Engine!BL22*Engine!BM22*Engine!DG22*Engine!DG39</f>
        <v>4.0333333333333332</v>
      </c>
      <c r="Z24" s="128">
        <f ca="1">Engine!V23*Engine!BM22*Engine!BN22*Engine!DH22*Engine!DH39</f>
        <v>3.74</v>
      </c>
      <c r="AA24" s="128">
        <f ca="1">Engine!W23*Engine!BN22*Engine!BO22*Engine!DI22*Engine!DI39</f>
        <v>4.5751851851851857</v>
      </c>
      <c r="AB24" s="128">
        <f ca="1">Engine!X23*Engine!BO22*Engine!BP22*Engine!DW39*Engine!DD39*Engine!DD22</f>
        <v>2.6400000000000006</v>
      </c>
      <c r="AC24" s="128">
        <f ca="1">Engine!Y23*Engine!BP22*Engine!BQ22*Engine!DX39*Engine!DE39*Engine!DE22</f>
        <v>3.8133333333333339</v>
      </c>
      <c r="AD24" s="128">
        <f ca="1">Engine!Z23*Engine!BQ22*Engine!BR22*Engine!DY39*Engine!DF39*Engine!DF22</f>
        <v>4.1283950617283951</v>
      </c>
      <c r="AE24" s="128">
        <f ca="1">Engine!AA23*Engine!BR22*Engine!BS22*Engine!DW22*Engine!DW39</f>
        <v>2.6024005486968451</v>
      </c>
      <c r="AF24" s="128">
        <f ca="1">Engine!AB23*Engine!BS22*Engine!BT22*Engine!DX22*Engine!DX39</f>
        <v>4</v>
      </c>
      <c r="AG24" s="74">
        <f ca="1">Engine!AC23*Engine!BT22*Engine!BU22*Engine!DY22*Engine!DY39</f>
        <v>1.2814814814814817</v>
      </c>
      <c r="AH24" s="128">
        <f ca="1">Engine!AD23*Engine!BU22*Engine!BV22*Engine!DZ22*Engine!DZ39</f>
        <v>1.4611111111111112</v>
      </c>
      <c r="AI24" s="128">
        <f ca="1">Engine!AE23*Engine!BV22*Engine!BW22*Engine!EA22*Engine!EA39</f>
        <v>1.5833333333333335</v>
      </c>
      <c r="AJ24" s="128">
        <f ca="1">Engine!AF23*Engine!BW22*Engine!BX22*Engine!EB22*Engine!EB39</f>
        <v>1.2000000000000002</v>
      </c>
      <c r="AK24" s="128">
        <f ca="1">Engine!AG23*Engine!BX22*Engine!BY22*Engine!EC22*Engine!EC39</f>
        <v>1.9500000000000002</v>
      </c>
      <c r="AL24" s="128">
        <f ca="1">Engine!AH23*Engine!BY22*Engine!BZ22*Engine!ED22*Engine!ED39</f>
        <v>0.85000000000000009</v>
      </c>
      <c r="AM24" s="128">
        <f ca="1">Engine!AI23*Engine!BZ22*Engine!CA22*Engine!EE22*Engine!EE39</f>
        <v>0.2</v>
      </c>
      <c r="AN24" s="128">
        <f>Engine!AJ23</f>
        <v>0</v>
      </c>
      <c r="AO24" s="65">
        <f>Engine!AK23</f>
        <v>0</v>
      </c>
      <c r="AP24" s="53">
        <f t="shared" si="0"/>
        <v>22</v>
      </c>
      <c r="AQ24" s="60"/>
      <c r="AR24" s="101"/>
      <c r="AS24" s="91"/>
      <c r="AT24" s="103"/>
      <c r="AU24" s="91"/>
      <c r="AV24" s="103"/>
      <c r="AW24" s="103"/>
      <c r="AX24" s="257"/>
      <c r="AY24" s="104"/>
      <c r="AZ24" s="126"/>
      <c r="BA24" s="260"/>
      <c r="BB24" s="260"/>
      <c r="BC24" s="126"/>
      <c r="BD24" s="126"/>
      <c r="BE24" s="260"/>
      <c r="BF24" s="260"/>
      <c r="BG24" s="126"/>
      <c r="BH24" s="126"/>
      <c r="BI24" s="126"/>
      <c r="BJ24" s="126"/>
      <c r="BK24" s="126"/>
      <c r="BL24" s="260"/>
      <c r="BM24" s="260"/>
      <c r="BN24" s="93"/>
      <c r="BO24" s="93"/>
      <c r="BP24" s="94"/>
    </row>
    <row r="25" spans="2:68">
      <c r="G25" s="143">
        <v>23</v>
      </c>
      <c r="H25" s="64">
        <f>Engine!D24</f>
        <v>-10</v>
      </c>
      <c r="I25" s="128">
        <f>Engine!E24</f>
        <v>0</v>
      </c>
      <c r="J25" s="128">
        <f ca="1">Engine!F24</f>
        <v>-1.75</v>
      </c>
      <c r="K25" s="128">
        <f ca="1">Engine!G24*Engine!AX23*Engine!AY23*Engine!CL37</f>
        <v>-0.15000000000000002</v>
      </c>
      <c r="L25" s="128">
        <f ca="1">Engine!H24*Engine!AY23*Engine!AZ23*Engine!CM37</f>
        <v>1.2925925925925927</v>
      </c>
      <c r="M25" s="128">
        <f ca="1">Engine!I24*Engine!AZ23*Engine!BA23*Engine!CN37</f>
        <v>1.4123456790123456</v>
      </c>
      <c r="N25" s="128">
        <f ca="1">Engine!J24*Engine!BA23*Engine!BB23*Engine!CO37</f>
        <v>1.820164609053498</v>
      </c>
      <c r="O25" s="128">
        <f ca="1">Engine!K24*Engine!BB23*Engine!BC23*Engine!CP37</f>
        <v>2.6478737997256516</v>
      </c>
      <c r="P25" s="75">
        <f ca="1">Engine!L24*Engine!BC23*Engine!BD23*Engine!CQ37</f>
        <v>3.0597165066300867</v>
      </c>
      <c r="Q25" s="74">
        <f ca="1">Engine!M24*Engine!BD23*Engine!BE23*Engine!CR37</f>
        <v>2.4951226947111724</v>
      </c>
      <c r="R25" s="128">
        <f ca="1">Engine!N24*Engine!BE23*Engine!BF23*Engine!CS37</f>
        <v>2.6833801694355532</v>
      </c>
      <c r="S25" s="128">
        <f ca="1">Engine!O24*Engine!BF23*Engine!BG23*Engine!CK37*Engine!DD37</f>
        <v>2.8171375414909647</v>
      </c>
      <c r="T25" s="128">
        <f ca="1">Engine!P24*Engine!BG23*Engine!BH23*Engine!CL37*Engine!DE37</f>
        <v>3.0284560280445056</v>
      </c>
      <c r="U25" s="128">
        <f ca="1">Engine!Q24*Engine!BH23*Engine!BI23*Engine!CM37*Engine!DF37</f>
        <v>3.911111111111111</v>
      </c>
      <c r="V25" s="128">
        <f ca="1">Engine!R24*Engine!BI23*Engine!BJ23*Engine!DD37</f>
        <v>3.9637345679012346</v>
      </c>
      <c r="W25" s="128">
        <f ca="1">Engine!S24*Engine!BJ23*Engine!BK23*Engine!DE37</f>
        <v>3.7151491769547325</v>
      </c>
      <c r="X25" s="75">
        <f ca="1">Engine!T24*Engine!BK23*Engine!BL23*Engine!DF37</f>
        <v>3.5555555555555554</v>
      </c>
      <c r="Y25" s="128">
        <f ca="1">Engine!U24*Engine!BL23*Engine!BM23*Engine!DG37</f>
        <v>4.2222222222222223</v>
      </c>
      <c r="Z25" s="128">
        <f ca="1">Engine!V24*Engine!BM23*Engine!BN23*Engine!DH37</f>
        <v>3.1722222222222225</v>
      </c>
      <c r="AA25" s="128">
        <f ca="1">Engine!W24*Engine!BN23*Engine!BO23*Engine!DI37</f>
        <v>3.9384259259259258</v>
      </c>
      <c r="AB25" s="128">
        <f ca="1">Engine!X24*Engine!BO23*Engine!BP23*Engine!DD37*Engine!DW37</f>
        <v>1.7066666666666668</v>
      </c>
      <c r="AC25" s="128">
        <f ca="1">Engine!Y24*Engine!BP23*Engine!BQ23*Engine!DE37*Engine!DX37</f>
        <v>3.8222222222222224</v>
      </c>
      <c r="AD25" s="128">
        <f ca="1">Engine!Z24*Engine!BQ23*Engine!BR23*Engine!DF37*Engine!DY37</f>
        <v>3.7160493827160495</v>
      </c>
      <c r="AE25" s="128">
        <f ca="1">Engine!AA24*Engine!BR23*Engine!BS23*Engine!DW37</f>
        <v>2.9153463648834022</v>
      </c>
      <c r="AF25" s="128">
        <f ca="1">Engine!AB24*Engine!BS23*Engine!BT23*Engine!DX37</f>
        <v>3.8222222222222224</v>
      </c>
      <c r="AG25" s="74">
        <f ca="1">Engine!AC24*Engine!BT23*Engine!BU23*Engine!DY37</f>
        <v>1.5004115226337449</v>
      </c>
      <c r="AH25" s="128">
        <f ca="1">Engine!AD24*Engine!BU23*Engine!BV23*Engine!DZ37</f>
        <v>1.6030864197530865</v>
      </c>
      <c r="AI25" s="128">
        <f ca="1">Engine!AE24*Engine!BV23*Engine!BW23*Engine!EA37</f>
        <v>1.2981481481481483</v>
      </c>
      <c r="AJ25" s="128">
        <f ca="1">Engine!AF24*Engine!BW23*Engine!BX23*Engine!EB37</f>
        <v>1.1111111111111109</v>
      </c>
      <c r="AK25" s="128">
        <f ca="1">Engine!AG24*Engine!BX23*Engine!BY23*Engine!EC37</f>
        <v>1.9833333333333334</v>
      </c>
      <c r="AL25" s="128">
        <f ca="1">Engine!AH24*Engine!BY23*Engine!BZ23*Engine!ED37</f>
        <v>0.55000000000000004</v>
      </c>
      <c r="AM25" s="128">
        <f ca="1">Engine!AI24*Engine!BZ23*Engine!CA23*Engine!EE37</f>
        <v>0.60000000000000009</v>
      </c>
      <c r="AN25" s="128">
        <f>Engine!AJ24</f>
        <v>0</v>
      </c>
      <c r="AO25" s="65">
        <f>Engine!AK24</f>
        <v>0</v>
      </c>
      <c r="AP25" s="53">
        <f t="shared" si="0"/>
        <v>23</v>
      </c>
      <c r="AQ25" s="60"/>
      <c r="AR25" s="101"/>
      <c r="AS25" s="91"/>
      <c r="AT25" s="91"/>
      <c r="AU25" s="91"/>
      <c r="AV25" s="103"/>
      <c r="AW25" s="103"/>
      <c r="AX25" s="257"/>
      <c r="AY25" s="104"/>
      <c r="AZ25" s="126"/>
      <c r="BA25" s="126"/>
      <c r="BB25" s="126"/>
      <c r="BC25" s="126"/>
      <c r="BD25" s="126"/>
      <c r="BE25" s="126"/>
      <c r="BF25" s="126"/>
      <c r="BG25" s="126"/>
      <c r="BH25" s="260">
        <f ca="1">'Ex'' Crawler'!BO30</f>
        <v>7</v>
      </c>
      <c r="BI25" s="260"/>
      <c r="BJ25" s="126"/>
      <c r="BK25" s="126"/>
      <c r="BL25" s="126"/>
      <c r="BM25" s="126"/>
      <c r="BN25" s="93"/>
      <c r="BO25" s="93"/>
      <c r="BP25" s="94"/>
    </row>
    <row r="26" spans="2:68">
      <c r="G26" s="143">
        <v>24</v>
      </c>
      <c r="H26" s="64">
        <f>Engine!D25</f>
        <v>-10</v>
      </c>
      <c r="I26" s="128">
        <f>Engine!E25</f>
        <v>0</v>
      </c>
      <c r="J26" s="128">
        <f ca="1">Engine!F25</f>
        <v>-1.25</v>
      </c>
      <c r="K26" s="128">
        <f ca="1">Engine!G25*Engine!AX24*Engine!AY24*Engine!CL38</f>
        <v>0.15000000000000002</v>
      </c>
      <c r="L26" s="128">
        <f ca="1">Engine!H25*Engine!AY24*Engine!AZ24*Engine!CM38</f>
        <v>0.78333333333333333</v>
      </c>
      <c r="M26" s="128">
        <f ca="1">Engine!I25*Engine!AZ24*Engine!BA24*Engine!CN38</f>
        <v>1.9111111111111112</v>
      </c>
      <c r="N26" s="128">
        <f ca="1">Engine!J25*Engine!BA24*Engine!BB24*Engine!CO38</f>
        <v>2.2314814814814814</v>
      </c>
      <c r="O26" s="128">
        <f ca="1">Engine!K25*Engine!BB24*Engine!BC24*Engine!CP38</f>
        <v>2.1808641975308642</v>
      </c>
      <c r="P26" s="75">
        <f ca="1">Engine!L25*Engine!BC24*Engine!BD24*Engine!CQ38</f>
        <v>2.0041152263374484</v>
      </c>
      <c r="Q26" s="74">
        <f ca="1">Engine!M25*Engine!BD24*Engine!BE24*Engine!CR38</f>
        <v>2.9949931412894379</v>
      </c>
      <c r="R26" s="128">
        <f ca="1">Engine!N25*Engine!BE24*Engine!BF24*Engine!CS38</f>
        <v>2.8649977137631457</v>
      </c>
      <c r="S26" s="128">
        <f ca="1">Engine!O25*Engine!BF24*Engine!BG24*Engine!CK38*Engine!DD38</f>
        <v>2.525369608291419</v>
      </c>
      <c r="T26" s="128">
        <f ca="1">Engine!P25*Engine!BG24*Engine!BH24*Engine!CL38*Engine!DE38</f>
        <v>0.8</v>
      </c>
      <c r="U26" s="128">
        <f ca="1">Engine!Q25*Engine!BH24*Engine!BI24*Engine!CM38*Engine!DF38</f>
        <v>2.4000000000000004</v>
      </c>
      <c r="V26" s="128">
        <f ca="1">Engine!R25*Engine!BI24*Engine!BJ24*Engine!DD38</f>
        <v>2.3333333333333335</v>
      </c>
      <c r="W26" s="128">
        <f ca="1">Engine!S25*Engine!BJ24*Engine!BK24*Engine!DE38</f>
        <v>3.1851851851851851</v>
      </c>
      <c r="X26" s="75">
        <f ca="1">Engine!T25*Engine!BK24*Engine!BL24*Engine!DF38</f>
        <v>1</v>
      </c>
      <c r="Y26" s="128">
        <f ca="1">Engine!U25*Engine!BL24*Engine!BM24*Engine!DG38</f>
        <v>5</v>
      </c>
      <c r="Z26" s="128">
        <f ca="1">Engine!V25*Engine!BM24*Engine!BN24*Engine!DH38</f>
        <v>3.3333333333333335</v>
      </c>
      <c r="AA26" s="128">
        <f ca="1">Engine!W25*Engine!BN24*Engine!BO24*Engine!DI38</f>
        <v>4.7037037037037042</v>
      </c>
      <c r="AB26" s="128">
        <f ca="1">Engine!X25*Engine!BO24*Engine!BP24*Engine!DD38*Engine!DW38</f>
        <v>0.8</v>
      </c>
      <c r="AC26" s="128">
        <f ca="1">Engine!Y25*Engine!BP24*Engine!BQ24*Engine!DE38*Engine!DX38</f>
        <v>4.8000000000000007</v>
      </c>
      <c r="AD26" s="128">
        <f ca="1">Engine!Z25*Engine!BQ24*Engine!BR24*Engine!DF38*Engine!DY38</f>
        <v>4</v>
      </c>
      <c r="AE26" s="128">
        <f ca="1">Engine!AA25*Engine!BR24*Engine!BS24*Engine!DW38</f>
        <v>2.1001371742112482</v>
      </c>
      <c r="AF26" s="128">
        <f ca="1">Engine!AB25*Engine!BS24*Engine!BT24*Engine!DX38</f>
        <v>4.8000000000000007</v>
      </c>
      <c r="AG26" s="74">
        <f ca="1">Engine!AC25*Engine!BT24*Engine!BU24*Engine!DY38</f>
        <v>3.2609053497942386</v>
      </c>
      <c r="AH26" s="128">
        <f ca="1">Engine!AD25*Engine!BU24*Engine!BV24*Engine!DZ38</f>
        <v>3.1567901234567901</v>
      </c>
      <c r="AI26" s="128">
        <f ca="1">Engine!AE25*Engine!BV24*Engine!BW24*Engine!EA38</f>
        <v>2.6259259259259258</v>
      </c>
      <c r="AJ26" s="128">
        <f ca="1">Engine!AF25*Engine!BW24*Engine!BX24*Engine!EB38</f>
        <v>2.0444444444444447</v>
      </c>
      <c r="AK26" s="128">
        <f ca="1">Engine!AG25*Engine!BX24*Engine!BY24*Engine!EC38</f>
        <v>1.0333333333333334</v>
      </c>
      <c r="AL26" s="128">
        <f ca="1">Engine!AH25*Engine!BY24*Engine!BZ24*Engine!ED38</f>
        <v>0.30000000000000004</v>
      </c>
      <c r="AM26" s="128">
        <f ca="1">Engine!AI25*Engine!BZ24*Engine!CA24*Engine!EE38</f>
        <v>0.4</v>
      </c>
      <c r="AN26" s="128">
        <f>Engine!AJ25</f>
        <v>0</v>
      </c>
      <c r="AO26" s="65">
        <f>Engine!AK25</f>
        <v>0</v>
      </c>
      <c r="AP26" s="53">
        <f t="shared" si="0"/>
        <v>24</v>
      </c>
      <c r="AQ26" s="60"/>
      <c r="AR26" s="101"/>
      <c r="AS26" s="91"/>
      <c r="AT26" s="91"/>
      <c r="AU26" s="91"/>
      <c r="AV26" s="103"/>
      <c r="AW26" s="103"/>
      <c r="AX26" s="257"/>
      <c r="AY26" s="104"/>
      <c r="AZ26" s="126"/>
      <c r="BA26" s="126"/>
      <c r="BB26" s="126"/>
      <c r="BC26" s="126"/>
      <c r="BD26" s="126"/>
      <c r="BE26" s="126"/>
      <c r="BF26" s="126"/>
      <c r="BG26" s="126"/>
      <c r="BH26" s="260"/>
      <c r="BI26" s="260"/>
      <c r="BJ26" s="126"/>
      <c r="BK26" s="126"/>
      <c r="BL26" s="126"/>
      <c r="BM26" s="126"/>
      <c r="BN26" s="93"/>
      <c r="BO26" s="93"/>
      <c r="BP26" s="94"/>
    </row>
    <row r="27" spans="2:68" ht="15" customHeight="1">
      <c r="G27" s="143">
        <v>25</v>
      </c>
      <c r="H27" s="83">
        <f>Engine!D26</f>
        <v>-10</v>
      </c>
      <c r="I27" s="72">
        <f>Engine!E26</f>
        <v>0</v>
      </c>
      <c r="J27" s="72">
        <f ca="1">Engine!F26</f>
        <v>-2</v>
      </c>
      <c r="K27" s="72">
        <f ca="1">Engine!G26*Engine!AX25*Engine!AY25*Engine!CL39</f>
        <v>0</v>
      </c>
      <c r="L27" s="72">
        <f ca="1">Engine!H26*Engine!AY25*Engine!AZ25*Engine!CM39</f>
        <v>0.53333333333333333</v>
      </c>
      <c r="M27" s="72">
        <f ca="1">Engine!I26*Engine!AZ25*Engine!BA25*Engine!CN39</f>
        <v>0.44444444444444442</v>
      </c>
      <c r="N27" s="72">
        <f ca="1">Engine!J26*Engine!BA25*Engine!BB25*Engine!CO39</f>
        <v>1.3925925925925926</v>
      </c>
      <c r="O27" s="72">
        <f ca="1">Engine!K26*Engine!BB25*Engine!BC25*Engine!CP39</f>
        <v>0.87901234567901221</v>
      </c>
      <c r="P27" s="73">
        <f ca="1">Engine!L26*Engine!BC25*Engine!BD25*Engine!CQ39</f>
        <v>2.3572016460905352</v>
      </c>
      <c r="Q27" s="71">
        <f ca="1">Engine!M26*Engine!BD25*Engine!BE25*Engine!CR39</f>
        <v>2.4120713305898493</v>
      </c>
      <c r="R27" s="72">
        <f ca="1">Engine!N26*Engine!BE25*Engine!BF25*Engine!CS39</f>
        <v>2.6706904435299497</v>
      </c>
      <c r="S27" s="72">
        <f ca="1">Engine!O26*Engine!BF25*Engine!BG25*Engine!CK39*Engine!DD39</f>
        <v>1.9568968145099832</v>
      </c>
      <c r="T27" s="72">
        <f ca="1">Engine!P26*Engine!BG25*Engine!BH25*Engine!CL39*Engine!DE39</f>
        <v>4.8000000000000007</v>
      </c>
      <c r="U27" s="72">
        <f ca="1">Engine!Q26*Engine!BH25*Engine!BI25*Engine!CM39*Engine!DF39</f>
        <v>4</v>
      </c>
      <c r="V27" s="72">
        <f ca="1">Engine!R26*Engine!BI25*Engine!BJ25*Engine!DD39</f>
        <v>3.6666666666666665</v>
      </c>
      <c r="W27" s="72">
        <f ca="1">Engine!S26*Engine!BJ25*Engine!BK25*Engine!DE39</f>
        <v>3.2222222222222219</v>
      </c>
      <c r="X27" s="73">
        <f ca="1">Engine!T26*Engine!BK25*Engine!BL25*Engine!DF39</f>
        <v>1</v>
      </c>
      <c r="Y27" s="72">
        <f ca="1">Engine!U26*Engine!BL25*Engine!BM25*Engine!DG39</f>
        <v>6</v>
      </c>
      <c r="Z27" s="72">
        <f ca="1">Engine!V26*Engine!BM25*Engine!BN25*Engine!DH39</f>
        <v>2.9333333333333336</v>
      </c>
      <c r="AA27" s="72">
        <f ca="1">Engine!W26*Engine!BN25*Engine!BO25*Engine!DI39</f>
        <v>3.6444444444444444</v>
      </c>
      <c r="AB27" s="72">
        <f ca="1">Engine!X26*Engine!BO25*Engine!BP25*Engine!DD39*Engine!DW39</f>
        <v>0.64000000000000012</v>
      </c>
      <c r="AC27" s="72">
        <f ca="1">Engine!Y26*Engine!BP25*Engine!BQ25*Engine!DE39*Engine!DX39</f>
        <v>4.8000000000000007</v>
      </c>
      <c r="AD27" s="72">
        <f ca="1">Engine!Z26*Engine!BQ25*Engine!BR25*Engine!DF39*Engine!DY39</f>
        <v>3.4666666666666668</v>
      </c>
      <c r="AE27" s="72">
        <f ca="1">Engine!AA26*Engine!BR25*Engine!BS25*Engine!DW39</f>
        <v>3.8425240054869683</v>
      </c>
      <c r="AF27" s="72"/>
      <c r="AG27" s="71">
        <f ca="1">Engine!AC26*Engine!BT25*Engine!BU25*Engine!DY39</f>
        <v>2.0740740740740744</v>
      </c>
      <c r="AH27" s="72">
        <f ca="1">Engine!AD26*Engine!BU25*Engine!BV25*Engine!DZ39</f>
        <v>1.7555555555555558</v>
      </c>
      <c r="AI27" s="72">
        <f ca="1">Engine!AE26*Engine!BV25*Engine!BW25*Engine!EA39</f>
        <v>2.0666666666666669</v>
      </c>
      <c r="AJ27" s="72">
        <f ca="1">Engine!AF26*Engine!BW25*Engine!BX25*Engine!EB39</f>
        <v>1.6</v>
      </c>
      <c r="AK27" s="72">
        <f ca="1">Engine!AG26*Engine!BX25*Engine!BY25*Engine!EC39</f>
        <v>2.2000000000000002</v>
      </c>
      <c r="AL27" s="72">
        <f ca="1">Engine!AH26*Engine!BY25*Engine!BZ25*Engine!ED39</f>
        <v>1</v>
      </c>
      <c r="AM27" s="72">
        <f ca="1">Engine!AI26*Engine!BZ25*Engine!CA25*Engine!EE39</f>
        <v>0.8</v>
      </c>
      <c r="AN27" s="72">
        <f>Engine!AJ26</f>
        <v>0</v>
      </c>
      <c r="AO27" s="84">
        <f>Engine!AK26</f>
        <v>0</v>
      </c>
      <c r="AP27" s="53">
        <f t="shared" si="0"/>
        <v>25</v>
      </c>
      <c r="AQ27" s="60"/>
      <c r="AR27" s="101"/>
      <c r="AS27" s="173" t="s">
        <v>16</v>
      </c>
      <c r="AT27" s="115">
        <v>5</v>
      </c>
      <c r="AU27" s="91"/>
      <c r="AV27" s="103" t="s">
        <v>2</v>
      </c>
      <c r="AW27" s="103"/>
      <c r="AX27" s="257" t="str">
        <f ca="1">INDEX(Flavour!$V:$V,RANDBETWEEN(1,COUNTA(Flavour!$V:$V)),1)&amp;" || "&amp;INDEX(Encounters!$V:$V,RANDBETWEEN(1,COUNTA(Encounters!$V:$V)),1)</f>
        <v>On the side of a large rise, crushed chalk forms a stylized ram skull || Tarn Goblins are roasting a cockatrice and poking their stony companion</v>
      </c>
      <c r="AY27" s="104"/>
      <c r="AZ27" s="126"/>
      <c r="BA27" s="126"/>
      <c r="BB27" s="126"/>
      <c r="BC27" s="260">
        <f ca="1">'Ex'' Crawler'!BO30</f>
        <v>7</v>
      </c>
      <c r="BD27" s="260"/>
      <c r="BE27" s="126"/>
      <c r="BF27" s="126"/>
      <c r="BG27" s="126"/>
      <c r="BH27" s="126"/>
      <c r="BI27" s="126"/>
      <c r="BJ27" s="126"/>
      <c r="BK27" s="126"/>
      <c r="BL27" s="126"/>
      <c r="BM27" s="126"/>
      <c r="BN27" s="95" t="s">
        <v>40</v>
      </c>
      <c r="BO27" s="93"/>
      <c r="BP27" s="94"/>
    </row>
    <row r="28" spans="2:68">
      <c r="G28" s="143">
        <v>26</v>
      </c>
      <c r="H28" s="64">
        <f>Engine!D27</f>
        <v>-10</v>
      </c>
      <c r="I28" s="128">
        <f>Engine!E27</f>
        <v>0</v>
      </c>
      <c r="J28" s="128">
        <f ca="1">Engine!F27</f>
        <v>-1.75</v>
      </c>
      <c r="K28" s="128">
        <f ca="1">Engine!G27*Engine!AX26*Engine!AY26*Engine!CL40</f>
        <v>0.85000000000000009</v>
      </c>
      <c r="L28" s="128">
        <f ca="1">Engine!H27*Engine!AY26*Engine!AZ26*Engine!CM40</f>
        <v>1.4166666666666667</v>
      </c>
      <c r="M28" s="128">
        <f ca="1">Engine!I27*Engine!AZ26*Engine!BA26*Engine!CN40</f>
        <v>2.088888888888889</v>
      </c>
      <c r="N28" s="128">
        <f ca="1">Engine!J27*Engine!BA26*Engine!BB26*Engine!CO40</f>
        <v>1.4351851851851853</v>
      </c>
      <c r="O28" s="128">
        <f ca="1">Engine!K27*Engine!BB26*Engine!BC26*Engine!CP40</f>
        <v>2.2413580246913583</v>
      </c>
      <c r="P28" s="75">
        <f ca="1">Engine!L27*Engine!BC26*Engine!BD26*Engine!CQ40</f>
        <v>1.492181069958848</v>
      </c>
      <c r="Q28" s="74">
        <f ca="1">Engine!M27*Engine!BD26*Engine!BE26*Engine!CR40</f>
        <v>2.5778463648834022</v>
      </c>
      <c r="R28" s="128">
        <f ca="1">Engine!N27*Engine!BE26*Engine!BF26*Engine!CS40</f>
        <v>2.4592821216278011</v>
      </c>
      <c r="S28" s="128">
        <f ca="1">Engine!O27*Engine!BF26*Engine!BG26*Engine!CK40*Engine!DD40</f>
        <v>3.2197607072092675</v>
      </c>
      <c r="T28" s="128">
        <f ca="1">Engine!P27*Engine!BG26*Engine!BH26*Engine!CL40*Engine!DE40</f>
        <v>3.2</v>
      </c>
      <c r="U28" s="128">
        <f ca="1">Engine!Q27*Engine!BH26*Engine!BI26*Engine!CM40*Engine!DF40</f>
        <v>2.4000000000000004</v>
      </c>
      <c r="V28" s="128">
        <f ca="1">Engine!R27*Engine!BI26*Engine!BJ26*Engine!DD40</f>
        <v>2.3333333333333335</v>
      </c>
      <c r="W28" s="128">
        <f ca="1">Engine!S27*Engine!BJ26*Engine!BK26*Engine!DE40</f>
        <v>4.4444444444444446</v>
      </c>
      <c r="X28" s="75">
        <f ca="1">Engine!T27*Engine!BK26*Engine!BL26*Engine!DF40</f>
        <v>1</v>
      </c>
      <c r="Y28" s="128">
        <f ca="1">Engine!U27*Engine!BL26*Engine!BM26*Engine!DG40</f>
        <v>5</v>
      </c>
      <c r="Z28" s="128">
        <f ca="1">Engine!V27*Engine!BM26*Engine!BN26*Engine!DH40</f>
        <v>2.7333333333333329</v>
      </c>
      <c r="AA28" s="128">
        <f ca="1">Engine!W27*Engine!BN26*Engine!BO26*Engine!DI40</f>
        <v>4.2444444444444445</v>
      </c>
      <c r="AB28" s="128">
        <f ca="1">Engine!X27*Engine!BO26*Engine!BP26*Engine!DD40*Engine!DW40</f>
        <v>0.16000000000000003</v>
      </c>
      <c r="AC28" s="128">
        <f ca="1">Engine!Y27*Engine!BP26*Engine!BQ26*Engine!DE40*Engine!DX40</f>
        <v>3.2</v>
      </c>
      <c r="AD28" s="128">
        <f ca="1">Engine!Z27*Engine!BQ26*Engine!BR26*Engine!DF40*Engine!DY40</f>
        <v>4</v>
      </c>
      <c r="AE28" s="128">
        <f ca="1">Engine!AA27*Engine!BR26*Engine!BS26*Engine!DW40</f>
        <v>2.8246913580246917</v>
      </c>
      <c r="AF28" s="128">
        <f ca="1">Engine!AB27*Engine!BS26*Engine!BT26*Engine!DX40</f>
        <v>4.8000000000000007</v>
      </c>
      <c r="AG28" s="74">
        <f ca="1">Engine!AC27*Engine!BT26*Engine!BU26*Engine!DY40</f>
        <v>2.0617283950617282</v>
      </c>
      <c r="AH28" s="128">
        <f ca="1">Engine!AD27*Engine!BU26*Engine!BV26*Engine!DZ40</f>
        <v>2.912962962962963</v>
      </c>
      <c r="AI28" s="128">
        <f ca="1">Engine!AE27*Engine!BV26*Engine!BW26*Engine!EA40</f>
        <v>2.4722222222222219</v>
      </c>
      <c r="AJ28" s="128">
        <f ca="1">Engine!AF27*Engine!BW26*Engine!BX26*Engine!EB40</f>
        <v>1.4666666666666668</v>
      </c>
      <c r="AK28" s="128">
        <f ca="1">Engine!AG27*Engine!BX26*Engine!BY26*Engine!EC40</f>
        <v>1.9500000000000002</v>
      </c>
      <c r="AL28" s="128">
        <f ca="1">Engine!AH27*Engine!BY26*Engine!BZ26*Engine!ED40</f>
        <v>0.85000000000000009</v>
      </c>
      <c r="AM28" s="128">
        <f ca="1">Engine!AI27*Engine!BZ26*Engine!CA26*Engine!EE40</f>
        <v>0.2</v>
      </c>
      <c r="AN28" s="128">
        <f>Engine!AJ27</f>
        <v>0</v>
      </c>
      <c r="AO28" s="65">
        <f>Engine!AK27</f>
        <v>0</v>
      </c>
      <c r="AP28" s="53">
        <f t="shared" si="0"/>
        <v>26</v>
      </c>
      <c r="AQ28" s="60"/>
      <c r="AR28" s="101"/>
      <c r="AS28" s="91"/>
      <c r="AT28" s="103"/>
      <c r="AU28" s="91"/>
      <c r="AV28" s="103"/>
      <c r="AW28" s="103"/>
      <c r="AX28" s="257"/>
      <c r="AY28" s="104"/>
      <c r="AZ28" s="126"/>
      <c r="BA28" s="126"/>
      <c r="BB28" s="126"/>
      <c r="BC28" s="260"/>
      <c r="BD28" s="260"/>
      <c r="BE28" s="126"/>
      <c r="BF28" s="126"/>
      <c r="BG28" s="126"/>
      <c r="BH28" s="126"/>
      <c r="BI28" s="126"/>
      <c r="BJ28" s="260">
        <f ca="1">'Ex'' Crawler'!BO30</f>
        <v>7</v>
      </c>
      <c r="BK28" s="260"/>
      <c r="BL28" s="126"/>
      <c r="BM28" s="126"/>
      <c r="BN28" s="95" t="s">
        <v>38</v>
      </c>
      <c r="BO28" s="95">
        <f ca="1">(RANDBETWEEN(1,5))</f>
        <v>3</v>
      </c>
      <c r="BP28" s="94"/>
    </row>
    <row r="29" spans="2:68">
      <c r="G29" s="143">
        <v>27</v>
      </c>
      <c r="H29" s="64">
        <f>Engine!D28</f>
        <v>-10</v>
      </c>
      <c r="I29" s="128">
        <f>Engine!E28</f>
        <v>0</v>
      </c>
      <c r="J29" s="128">
        <f ca="1">Engine!F28</f>
        <v>-1.75</v>
      </c>
      <c r="K29" s="128">
        <f ca="1">Engine!G28*Engine!AX27*Engine!AY27*Engine!CL41</f>
        <v>-0.15000000000000002</v>
      </c>
      <c r="L29" s="128">
        <f ca="1">Engine!H28*Engine!AY27*Engine!AZ27*Engine!CM41</f>
        <v>0.28333333333333338</v>
      </c>
      <c r="M29" s="128">
        <f ca="1">Engine!I28*Engine!AZ27*Engine!BA27*Engine!CN41</f>
        <v>1.377777777777778</v>
      </c>
      <c r="N29" s="128">
        <f ca="1">Engine!J28*Engine!BA27*Engine!BB27*Engine!CO41</f>
        <v>2.1537037037037039</v>
      </c>
      <c r="O29" s="128">
        <f ca="1">Engine!K28*Engine!BB27*Engine!BC27*Engine!CP41</f>
        <v>1.9771604938271605</v>
      </c>
      <c r="P29" s="75">
        <f ca="1">Engine!L28*Engine!BC27*Engine!BD27*Engine!CQ41</f>
        <v>2.1769547325102883</v>
      </c>
      <c r="Q29" s="74">
        <f ca="1">Engine!M28*Engine!BD27*Engine!BE27*Engine!CR41</f>
        <v>2.1847050754458164</v>
      </c>
      <c r="R29" s="128">
        <f ca="1">Engine!N28*Engine!BE27*Engine!BF27*Engine!CS41</f>
        <v>2.5949016918152723</v>
      </c>
      <c r="S29" s="128">
        <f ca="1">Engine!O28*Engine!BF27*Engine!BG27*Engine!CK41*Engine!DD41</f>
        <v>2.9983005639384244</v>
      </c>
      <c r="T29" s="128">
        <f ca="1">Engine!P28*Engine!BG27*Engine!BH27*Engine!CL41*Engine!DE41</f>
        <v>4</v>
      </c>
      <c r="U29" s="128">
        <f ca="1">Engine!Q28*Engine!BH27*Engine!BI27*Engine!CM41*Engine!DF41</f>
        <v>4.8000000000000007</v>
      </c>
      <c r="V29" s="128">
        <f ca="1">Engine!R28*Engine!BI27*Engine!BJ27*Engine!DD41</f>
        <v>5</v>
      </c>
      <c r="W29" s="128">
        <f ca="1">Engine!S28*Engine!BJ27*Engine!BK27*Engine!DE41</f>
        <v>5</v>
      </c>
      <c r="X29" s="75">
        <f ca="1">Engine!T28*Engine!BK27*Engine!BL27*Engine!DF41</f>
        <v>3</v>
      </c>
      <c r="Y29" s="128">
        <f ca="1">Engine!U28*Engine!BL27*Engine!BM27*Engine!DG41</f>
        <v>6</v>
      </c>
      <c r="Z29" s="128">
        <f ca="1">Engine!V28*Engine!BM27*Engine!BN27*Engine!DH41</f>
        <v>4.3999999999999995</v>
      </c>
      <c r="AA29" s="128">
        <f ca="1">Engine!W28*Engine!BN27*Engine!BO27*Engine!DI41</f>
        <v>3.7999999999999994</v>
      </c>
      <c r="AB29" s="128">
        <f ca="1">Engine!X28*Engine!BO27*Engine!BP27*Engine!DD41*Engine!DW41</f>
        <v>0.96</v>
      </c>
      <c r="AC29" s="128">
        <f ca="1">Engine!Y28*Engine!BP27*Engine!BQ27*Engine!DE41*Engine!DX41</f>
        <v>0.8</v>
      </c>
      <c r="AD29" s="128">
        <f ca="1">Engine!Z28*Engine!BQ27*Engine!BR27*Engine!DF41*Engine!DY41</f>
        <v>1.3333333333333335</v>
      </c>
      <c r="AE29" s="128">
        <f ca="1">Engine!AA28*Engine!BR27*Engine!BS27*Engine!DW41</f>
        <v>1.6650205761316874</v>
      </c>
      <c r="AF29" s="128">
        <f ca="1">Engine!AB28*Engine!BS27*Engine!BT27*Engine!DX41</f>
        <v>0.8</v>
      </c>
      <c r="AG29" s="74">
        <f ca="1">Engine!AC28*Engine!BT27*Engine!BU27*Engine!DY41</f>
        <v>1.9901234567901231</v>
      </c>
      <c r="AH29" s="128">
        <f ca="1">Engine!AD28*Engine!BU27*Engine!BV27*Engine!DZ41</f>
        <v>2.6259259259259258</v>
      </c>
      <c r="AI29" s="128">
        <f ca="1">Engine!AE28*Engine!BV27*Engine!BW27*Engine!EA41</f>
        <v>2.5444444444444443</v>
      </c>
      <c r="AJ29" s="128">
        <f ca="1">Engine!AF28*Engine!BW27*Engine!BX27*Engine!EB41</f>
        <v>2.1333333333333333</v>
      </c>
      <c r="AK29" s="128">
        <f ca="1">Engine!AG28*Engine!BX27*Engine!BY27*Engine!EC41</f>
        <v>1.5</v>
      </c>
      <c r="AL29" s="128">
        <f ca="1">Engine!AH28*Engine!BY27*Engine!BZ27*Engine!ED41</f>
        <v>0.9</v>
      </c>
      <c r="AM29" s="128">
        <f ca="1">Engine!AI28*Engine!BZ27*Engine!CA27*Engine!EE41</f>
        <v>0.4</v>
      </c>
      <c r="AN29" s="128">
        <f>Engine!AJ28</f>
        <v>0</v>
      </c>
      <c r="AO29" s="65">
        <f>Engine!AK28</f>
        <v>0</v>
      </c>
      <c r="AP29" s="53">
        <f t="shared" si="0"/>
        <v>27</v>
      </c>
      <c r="AQ29" s="60"/>
      <c r="AR29" s="101"/>
      <c r="AS29" s="91"/>
      <c r="AT29" s="103"/>
      <c r="AU29" s="103"/>
      <c r="AV29" s="103"/>
      <c r="AW29" s="103"/>
      <c r="AX29" s="257"/>
      <c r="AY29" s="104"/>
      <c r="AZ29" s="126"/>
      <c r="BA29" s="126"/>
      <c r="BB29" s="126"/>
      <c r="BC29" s="126"/>
      <c r="BD29" s="126"/>
      <c r="BE29" s="126"/>
      <c r="BF29" s="126"/>
      <c r="BG29" s="126"/>
      <c r="BH29" s="126"/>
      <c r="BI29" s="126"/>
      <c r="BJ29" s="260"/>
      <c r="BK29" s="260"/>
      <c r="BL29" s="126"/>
      <c r="BM29" s="126"/>
      <c r="BN29" s="95" t="s">
        <v>38</v>
      </c>
      <c r="BO29" s="95">
        <f ca="1">(RANDBETWEEN(1,5))</f>
        <v>4</v>
      </c>
      <c r="BP29" s="94"/>
    </row>
    <row r="30" spans="2:68">
      <c r="G30" s="143">
        <v>28</v>
      </c>
      <c r="H30" s="64">
        <f>Engine!D29</f>
        <v>-10</v>
      </c>
      <c r="I30" s="128">
        <f>Engine!E29</f>
        <v>0</v>
      </c>
      <c r="J30" s="128">
        <f ca="1">Engine!F29</f>
        <v>-1.75</v>
      </c>
      <c r="K30" s="128">
        <f ca="1">Engine!G29*Engine!AX28*Engine!AY28*Engine!CL42</f>
        <v>0.45</v>
      </c>
      <c r="L30" s="128">
        <f ca="1">Engine!H29*Engine!AY28*Engine!AZ28*Engine!CM42</f>
        <v>-0.05</v>
      </c>
      <c r="M30" s="128">
        <f ca="1">Engine!I29*Engine!AZ28*Engine!BA28*Engine!CN42</f>
        <v>1.7333333333333334</v>
      </c>
      <c r="N30" s="128">
        <f ca="1">Engine!J29*Engine!BA28*Engine!BB28*Engine!CO42</f>
        <v>1.3611111111111109</v>
      </c>
      <c r="O30" s="128">
        <f ca="1">Engine!K29*Engine!BB28*Engine!BC28*Engine!CP42</f>
        <v>2.0981481481481481</v>
      </c>
      <c r="P30" s="75">
        <f ca="1">Engine!L29*Engine!BC28*Engine!BD28*Engine!CQ42</f>
        <v>1.6864197530864198</v>
      </c>
      <c r="Q30" s="74">
        <f ca="1">Engine!M29*Engine!BD28*Engine!BE28*Engine!CR42</f>
        <v>2.8615226337448565</v>
      </c>
      <c r="R30" s="128">
        <f ca="1">Engine!N29*Engine!BE28*Engine!BF28*Engine!CS42</f>
        <v>3.0871742112482856</v>
      </c>
      <c r="S30" s="128">
        <f ca="1">Engine!O29*Engine!BF28*Engine!BG28*Engine!CK42*Engine!DD42</f>
        <v>3.1623914037494285</v>
      </c>
      <c r="T30" s="128">
        <f ca="1">Engine!P29*Engine!BG28*Engine!BH28*Engine!CL42*Engine!DE42</f>
        <v>1.6</v>
      </c>
      <c r="U30" s="128">
        <f ca="1">Engine!Q29*Engine!BH28*Engine!BI28*Engine!CM42*Engine!DF42</f>
        <v>0.8</v>
      </c>
      <c r="V30" s="128">
        <f ca="1">Engine!R29*Engine!BI28*Engine!BJ28*Engine!DD42</f>
        <v>2.6666666666666665</v>
      </c>
      <c r="W30" s="128">
        <f ca="1">Engine!S29*Engine!BJ28*Engine!BK28*Engine!DE42</f>
        <v>4.8888888888888884</v>
      </c>
      <c r="X30" s="75">
        <f ca="1">Engine!T29*Engine!BK28*Engine!BL28*Engine!DF42</f>
        <v>6</v>
      </c>
      <c r="Y30" s="128">
        <f ca="1">Engine!U29*Engine!BL28*Engine!BM28*Engine!DG42</f>
        <v>1</v>
      </c>
      <c r="Z30" s="128">
        <f ca="1">Engine!V29*Engine!BM28*Engine!BN28*Engine!DH42</f>
        <v>2.0666666666666669</v>
      </c>
      <c r="AA30" s="128">
        <f ca="1">Engine!W29*Engine!BN28*Engine!BO28*Engine!DI42</f>
        <v>2.0222222222222221</v>
      </c>
      <c r="AB30" s="128">
        <f ca="1">Engine!X29*Engine!BO28*Engine!BP28*Engine!DD42*Engine!DW42</f>
        <v>0.16000000000000003</v>
      </c>
      <c r="AC30" s="128">
        <f ca="1">Engine!Y29*Engine!BP28*Engine!BQ28*Engine!DE42*Engine!DX42</f>
        <v>3.2</v>
      </c>
      <c r="AD30" s="128">
        <f ca="1">Engine!Z29*Engine!BQ28*Engine!BR28*Engine!DF42*Engine!DY42</f>
        <v>2.4000000000000004</v>
      </c>
      <c r="AE30" s="128">
        <f ca="1">Engine!AA29*Engine!BR28*Engine!BS28*Engine!DW42</f>
        <v>3.0633744855967078</v>
      </c>
      <c r="AF30" s="128">
        <f ca="1">Engine!AB29*Engine!BS28*Engine!BT28*Engine!DX42</f>
        <v>3.2</v>
      </c>
      <c r="AG30" s="74">
        <f ca="1">Engine!AC29*Engine!BT28*Engine!BU28*Engine!DY42</f>
        <v>2.2699588477366253</v>
      </c>
      <c r="AH30" s="128">
        <f ca="1">Engine!AD29*Engine!BU28*Engine!BV28*Engine!DZ42</f>
        <v>1.1246913580246911</v>
      </c>
      <c r="AI30" s="128">
        <f ca="1">Engine!AE29*Engine!BV28*Engine!BW28*Engine!EA42</f>
        <v>0.88518518518518496</v>
      </c>
      <c r="AJ30" s="128">
        <f ca="1">Engine!AF29*Engine!BW28*Engine!BX28*Engine!EB42</f>
        <v>0.88888888888888884</v>
      </c>
      <c r="AK30" s="128">
        <f ca="1">Engine!AG29*Engine!BX28*Engine!BY28*Engine!EC42</f>
        <v>0.96666666666666667</v>
      </c>
      <c r="AL30" s="128">
        <f ca="1">Engine!AH29*Engine!BY28*Engine!BZ28*Engine!ED42</f>
        <v>0.9</v>
      </c>
      <c r="AM30" s="128">
        <f ca="1">Engine!AI29*Engine!BZ28*Engine!CA28*Engine!EE42</f>
        <v>1.2000000000000002</v>
      </c>
      <c r="AN30" s="128">
        <f>Engine!AJ29</f>
        <v>0</v>
      </c>
      <c r="AO30" s="65">
        <f>Engine!AK29</f>
        <v>0</v>
      </c>
      <c r="AP30" s="53">
        <f t="shared" si="0"/>
        <v>28</v>
      </c>
      <c r="AQ30" s="60"/>
      <c r="AR30" s="101"/>
      <c r="AS30" s="91"/>
      <c r="AT30" s="91"/>
      <c r="AU30" s="91"/>
      <c r="AV30" s="103"/>
      <c r="AW30" s="103"/>
      <c r="AX30" s="257"/>
      <c r="AY30" s="104"/>
      <c r="AZ30" s="126"/>
      <c r="BA30" s="126"/>
      <c r="BB30" s="126"/>
      <c r="BC30" s="126"/>
      <c r="BD30" s="126"/>
      <c r="BE30" s="126"/>
      <c r="BF30" s="126"/>
      <c r="BG30" s="126"/>
      <c r="BH30" s="126"/>
      <c r="BI30" s="126"/>
      <c r="BJ30" s="126"/>
      <c r="BK30" s="126"/>
      <c r="BL30" s="126"/>
      <c r="BM30" s="126"/>
      <c r="BN30" s="95" t="s">
        <v>39</v>
      </c>
      <c r="BO30" s="95">
        <f ca="1">SUM(BO28+BO29)</f>
        <v>7</v>
      </c>
      <c r="BP30" s="94"/>
    </row>
    <row r="31" spans="2:68" ht="15" customHeight="1">
      <c r="G31" s="143">
        <v>29</v>
      </c>
      <c r="H31" s="64">
        <f>Engine!D30</f>
        <v>-10</v>
      </c>
      <c r="I31" s="128">
        <f>Engine!E30</f>
        <v>0</v>
      </c>
      <c r="J31" s="128">
        <f ca="1">Engine!F30</f>
        <v>-1.75</v>
      </c>
      <c r="K31" s="128">
        <f ca="1">Engine!G30*Engine!AX29*Engine!AY29*Engine!CL43</f>
        <v>-0.15000000000000002</v>
      </c>
      <c r="L31" s="128">
        <f ca="1">Engine!H30*Engine!AY29*Engine!AZ29*Engine!CM43</f>
        <v>-0.25</v>
      </c>
      <c r="M31" s="128">
        <f ca="1">Engine!I30*Engine!AZ29*Engine!BA29*Engine!CN43</f>
        <v>0.93333333333333346</v>
      </c>
      <c r="N31" s="128">
        <f ca="1">Engine!J30*Engine!BA29*Engine!BB29*Engine!CO43</f>
        <v>0.49444444444444458</v>
      </c>
      <c r="O31" s="128">
        <f ca="1">Engine!K30*Engine!BB29*Engine!BC29*Engine!CP43</f>
        <v>1.2759259259259261</v>
      </c>
      <c r="P31" s="75">
        <f ca="1">Engine!L30*Engine!BC29*Engine!BD29*Engine!CQ43</f>
        <v>2.1901234567901238</v>
      </c>
      <c r="Q31" s="74">
        <f ca="1">Engine!M30*Engine!BD29*Engine!BE29*Engine!CR43</f>
        <v>1.6886831275720167</v>
      </c>
      <c r="R31" s="128">
        <f ca="1">Engine!N30*Engine!BE29*Engine!BF29*Engine!CS43</f>
        <v>1.6295610425240057</v>
      </c>
      <c r="S31" s="128">
        <f ca="1">Engine!O30*Engine!BF29*Engine!BG29*Engine!CK43*Engine!DD43</f>
        <v>1.8765203475080019</v>
      </c>
      <c r="T31" s="128">
        <f ca="1">Engine!P30*Engine!BG29*Engine!BH29*Engine!CL43*Engine!DE43</f>
        <v>2.4000000000000004</v>
      </c>
      <c r="U31" s="128">
        <f ca="1">Engine!Q30*Engine!BH29*Engine!BI29*Engine!CM43*Engine!DF43</f>
        <v>4</v>
      </c>
      <c r="V31" s="128">
        <f ca="1">Engine!R30*Engine!BI29*Engine!BJ29*Engine!DD43</f>
        <v>4</v>
      </c>
      <c r="W31" s="128">
        <f ca="1">Engine!S30*Engine!BJ29*Engine!BK29*Engine!DE43</f>
        <v>3</v>
      </c>
      <c r="X31" s="75">
        <f ca="1">Engine!T30*Engine!BK29*Engine!BL29*Engine!DF43</f>
        <v>1</v>
      </c>
      <c r="Y31" s="128">
        <f ca="1">Engine!U30*Engine!BL29*Engine!BM29*Engine!DG43</f>
        <v>5</v>
      </c>
      <c r="Z31" s="128">
        <f ca="1">Engine!V30*Engine!BM29*Engine!BN29*Engine!DH43</f>
        <v>2.4</v>
      </c>
      <c r="AA31" s="128">
        <f ca="1">Engine!W30*Engine!BN29*Engine!BO29*Engine!DI43</f>
        <v>2.8000000000000003</v>
      </c>
      <c r="AB31" s="128">
        <f ca="1">Engine!X30*Engine!BO29*Engine!BP29*Engine!DD43*Engine!DW43</f>
        <v>0.96</v>
      </c>
      <c r="AC31" s="128">
        <f ca="1">Engine!Y30*Engine!BP29*Engine!BQ29*Engine!DE43*Engine!DX43</f>
        <v>4</v>
      </c>
      <c r="AD31" s="128">
        <f ca="1">Engine!Z30*Engine!BQ29*Engine!BR29*Engine!DF43*Engine!DY43</f>
        <v>3.7333333333333338</v>
      </c>
      <c r="AE31" s="128">
        <f ca="1">Engine!AA30*Engine!BR29*Engine!BS29*Engine!DW43</f>
        <v>3.0677640603566529</v>
      </c>
      <c r="AF31" s="128">
        <f ca="1">Engine!AB30*Engine!BS29*Engine!BT29*Engine!DX43</f>
        <v>2.4000000000000004</v>
      </c>
      <c r="AG31" s="74">
        <f ca="1">Engine!AC30*Engine!BT29*Engine!BU29*Engine!DY43</f>
        <v>2.4403292181069958</v>
      </c>
      <c r="AH31" s="128">
        <f ca="1">Engine!AD30*Engine!BU29*Engine!BV29*Engine!DZ43</f>
        <v>2.9524691358024695</v>
      </c>
      <c r="AI31" s="128">
        <f ca="1">Engine!AE30*Engine!BV29*Engine!BW29*Engine!EA43</f>
        <v>1.9685185185185183</v>
      </c>
      <c r="AJ31" s="128">
        <f ca="1">Engine!AF30*Engine!BW29*Engine!BX29*Engine!EB43</f>
        <v>2.088888888888889</v>
      </c>
      <c r="AK31" s="128">
        <f ca="1">Engine!AG30*Engine!BX29*Engine!BY29*Engine!EC43</f>
        <v>0.6166666666666667</v>
      </c>
      <c r="AL31" s="128">
        <f ca="1">Engine!AH30*Engine!BY29*Engine!BZ29*Engine!ED43</f>
        <v>0.85000000000000009</v>
      </c>
      <c r="AM31" s="128">
        <f ca="1">Engine!AI30*Engine!BZ29*Engine!CA29*Engine!EE43</f>
        <v>0.2</v>
      </c>
      <c r="AN31" s="128">
        <f>Engine!AJ30</f>
        <v>0</v>
      </c>
      <c r="AO31" s="65">
        <f>Engine!AK30</f>
        <v>0</v>
      </c>
      <c r="AP31" s="53">
        <f t="shared" si="0"/>
        <v>29</v>
      </c>
      <c r="AQ31" s="60"/>
      <c r="AR31" s="101"/>
      <c r="AS31" s="173" t="s">
        <v>21</v>
      </c>
      <c r="AT31" s="115">
        <v>6</v>
      </c>
      <c r="AU31" s="91"/>
      <c r="AV31" s="103" t="s">
        <v>0</v>
      </c>
      <c r="AW31" s="103"/>
      <c r="AX31" s="257" t="str">
        <f ca="1">INDEX(Flavour!$Y:$Y,RANDBETWEEN(1,COUNTA(Flavour!$Y:$Y)),1)&amp;" || "&amp;INDEX(Encounters!$Y:$Y,RANDBETWEEN(1,COUNTA(Encounters!$Y:$Y)),1)</f>
        <v>The unstable scree leads to a heavily wooded valley || A Dunkley stands alone. Awakened by magic, he works for the Harpies above</v>
      </c>
      <c r="AY31" s="104"/>
      <c r="AZ31" s="126"/>
      <c r="BA31" s="126"/>
      <c r="BB31" s="126"/>
      <c r="BC31" s="126"/>
      <c r="BD31" s="126"/>
      <c r="BE31" s="126"/>
      <c r="BF31" s="126"/>
      <c r="BG31" s="126"/>
      <c r="BH31" s="126"/>
      <c r="BI31" s="126"/>
      <c r="BJ31" s="126"/>
      <c r="BK31" s="126"/>
      <c r="BL31" s="126"/>
      <c r="BM31" s="126"/>
      <c r="BN31" s="93"/>
      <c r="BO31" s="93"/>
      <c r="BP31" s="94"/>
    </row>
    <row r="32" spans="2:68">
      <c r="G32" s="143">
        <v>30</v>
      </c>
      <c r="H32" s="64">
        <f>Engine!D31</f>
        <v>-10</v>
      </c>
      <c r="I32" s="128">
        <f>Engine!E31</f>
        <v>0</v>
      </c>
      <c r="J32" s="128">
        <f ca="1">Engine!F31</f>
        <v>-1.5</v>
      </c>
      <c r="K32" s="128">
        <f ca="1">Engine!G31*Engine!AX30*Engine!AY30*Engine!CL44</f>
        <v>0.1</v>
      </c>
      <c r="L32" s="128">
        <f ca="1">Engine!H31*Engine!AY30*Engine!AZ30*Engine!CM44</f>
        <v>0.32500000000000001</v>
      </c>
      <c r="M32" s="128">
        <f ca="1">Engine!I31*Engine!AZ30*Engine!BA30*Engine!CN44</f>
        <v>0.30625000000000002</v>
      </c>
      <c r="N32" s="128">
        <f ca="1">Engine!J31*Engine!BA30*Engine!BB30*Engine!CO44</f>
        <v>0.35781250000000003</v>
      </c>
      <c r="O32" s="128">
        <f ca="1">Engine!K31*Engine!BB30*Engine!BC30*Engine!CP44</f>
        <v>0.36601562500000001</v>
      </c>
      <c r="P32" s="75">
        <f ca="1">Engine!L31*Engine!BC30*Engine!BD30*Engine!CQ44</f>
        <v>0.78095703125000004</v>
      </c>
      <c r="Q32" s="74">
        <f ca="1">Engine!M31*Engine!BD30*Engine!BE30*Engine!CR44</f>
        <v>0.68674316406250002</v>
      </c>
      <c r="R32" s="128">
        <f ca="1">Engine!N31*Engine!BE30*Engine!BF30*Engine!CS44</f>
        <v>1.566925048828125</v>
      </c>
      <c r="S32" s="128">
        <f ca="1">Engine!O31*Engine!BF30*Engine!BG30*Engine!CT44</f>
        <v>1.7634170532226563</v>
      </c>
      <c r="T32" s="128">
        <f ca="1">Engine!P31*Engine!BG30*Engine!BH30*Engine!CU44</f>
        <v>2.0325855255126952</v>
      </c>
      <c r="U32" s="128">
        <f ca="1">Engine!Q31*Engine!BH30*Engine!BI30*Engine!CV44</f>
        <v>1.9490006446838379</v>
      </c>
      <c r="V32" s="128">
        <f ca="1">Engine!R31*Engine!BI30*Engine!BJ30*Engine!CW44</f>
        <v>1.9953965425491333</v>
      </c>
      <c r="W32" s="128">
        <f ca="1">Engine!S31*Engine!BJ30*Engine!BK30*Engine!CX44</f>
        <v>1.3860992968082428</v>
      </c>
      <c r="X32" s="75">
        <f ca="1">Engine!T31*Engine!BK30*Engine!BL30*Engine!CY44</f>
        <v>1.445373959839344</v>
      </c>
      <c r="Y32" s="128">
        <f ca="1">Engine!U31*Engine!BL30*Engine!BM30*Engine!CZ44</f>
        <v>0</v>
      </c>
      <c r="Z32" s="128">
        <f ca="1">Engine!V31*Engine!BM30*Engine!BN30*Engine!DA44</f>
        <v>0</v>
      </c>
      <c r="AA32" s="128">
        <f ca="1">Engine!W31*Engine!BN30*Engine!BO30*Engine!DB44</f>
        <v>0</v>
      </c>
      <c r="AB32" s="128">
        <f ca="1">Engine!X31*Engine!BO30*Engine!BP30*Engine!DC44</f>
        <v>0</v>
      </c>
      <c r="AC32" s="128">
        <f ca="1">Engine!Y31*Engine!BP30*Engine!BQ30*Engine!DD44</f>
        <v>1.5785986807808512</v>
      </c>
      <c r="AD32" s="128">
        <f ca="1">Engine!Z31*Engine!BQ30*Engine!BR30*Engine!DE44</f>
        <v>1.3993281257680792</v>
      </c>
      <c r="AE32" s="128">
        <f ca="1">Engine!AA31*Engine!BR30*Engine!BS30*Engine!DF44</f>
        <v>0.9944817016372326</v>
      </c>
      <c r="AF32" s="128">
        <f ca="1">Engine!AB31*Engine!BS30*Engine!BT30*Engine!DG44</f>
        <v>1.8484524568513279</v>
      </c>
      <c r="AG32" s="74">
        <f ca="1">Engine!AC31*Engine!BT30*Engine!BU30*Engine!DH44</f>
        <v>1.32208251953125</v>
      </c>
      <c r="AH32" s="128">
        <f ca="1">Engine!AD31*Engine!BU30*Engine!BV30*Engine!DI44</f>
        <v>1.970947265625</v>
      </c>
      <c r="AI32" s="128">
        <f ca="1">Engine!AE31*Engine!BV30*Engine!BW30*Engine!DJ44</f>
        <v>1.3173828125</v>
      </c>
      <c r="AJ32" s="128">
        <f ca="1">Engine!AF31*Engine!BW30*Engine!BX30*Engine!DK44</f>
        <v>1.56640625</v>
      </c>
      <c r="AK32" s="128">
        <f ca="1">Engine!AG31*Engine!BX30*Engine!BY30*Engine!EC44</f>
        <v>1.3625</v>
      </c>
      <c r="AL32" s="128">
        <f ca="1">Engine!AH31*Engine!BY30*Engine!BZ30*Engine!ED44</f>
        <v>1.25</v>
      </c>
      <c r="AM32" s="128">
        <f ca="1">Engine!AI31*Engine!BZ30*Engine!CA30*Engine!EE44</f>
        <v>0.2</v>
      </c>
      <c r="AN32" s="128">
        <f>Engine!AJ31</f>
        <v>0</v>
      </c>
      <c r="AO32" s="65">
        <f>Engine!AK31</f>
        <v>0</v>
      </c>
      <c r="AP32" s="53">
        <f t="shared" si="0"/>
        <v>30</v>
      </c>
      <c r="AQ32" s="60"/>
      <c r="AR32" s="101"/>
      <c r="AS32" s="91"/>
      <c r="AT32" s="103"/>
      <c r="AU32" s="91"/>
      <c r="AV32" s="103"/>
      <c r="AW32" s="103"/>
      <c r="AX32" s="257"/>
      <c r="AY32" s="104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  <c r="BN32" s="91"/>
      <c r="BO32" s="91"/>
      <c r="BP32" s="96"/>
    </row>
    <row r="33" spans="7:68">
      <c r="G33" s="143">
        <v>31</v>
      </c>
      <c r="H33" s="64">
        <f>Engine!D32</f>
        <v>-10</v>
      </c>
      <c r="I33" s="128">
        <f>Engine!E32</f>
        <v>0</v>
      </c>
      <c r="J33" s="128">
        <f ca="1">Engine!F32</f>
        <v>-1.25</v>
      </c>
      <c r="K33" s="128">
        <f ca="1">Engine!G32*Engine!AX31*Engine!AY31*Engine!CL45</f>
        <v>0.15000000000000002</v>
      </c>
      <c r="L33" s="128">
        <f ca="1">Engine!H32*Engine!AY31*Engine!AZ31*Engine!CM45</f>
        <v>0.38750000000000001</v>
      </c>
      <c r="M33" s="128">
        <f ca="1">Engine!I32*Engine!AZ31*Engine!BA31*Engine!CN45</f>
        <v>1.3343750000000001</v>
      </c>
      <c r="N33" s="128">
        <f ca="1">Engine!J32*Engine!BA31*Engine!BB31*Engine!CO45</f>
        <v>0.63046875000000002</v>
      </c>
      <c r="O33" s="128">
        <f ca="1">Engine!K32*Engine!BB31*Engine!BC31*Engine!CP45</f>
        <v>1.0912109375000001</v>
      </c>
      <c r="P33" s="75">
        <f ca="1">Engine!L32*Engine!BC31*Engine!BD31*Engine!CQ45</f>
        <v>1.6304199218750002</v>
      </c>
      <c r="Q33" s="74">
        <f ca="1">Engine!M32*Engine!BD31*Engine!BE31*Engine!CR45</f>
        <v>0.88040771484375002</v>
      </c>
      <c r="R33" s="128">
        <f ca="1">Engine!N32*Engine!BE31*Engine!BF31*Engine!CS45</f>
        <v>0.82770690917968759</v>
      </c>
      <c r="S33" s="128">
        <f ca="1">Engine!O32*Engine!BF31*Engine!BG31*Engine!CK45*Engine!DD45</f>
        <v>1.0270286560058595</v>
      </c>
      <c r="T33" s="128">
        <f ca="1">Engine!P32*Engine!BG31*Engine!BH31*Engine!CL45*Engine!DE45</f>
        <v>0.66368389129638672</v>
      </c>
      <c r="U33" s="128">
        <f ca="1">Engine!Q32*Engine!BH31*Engine!BI31*Engine!CM45*Engine!DF45</f>
        <v>1.6226781368255616</v>
      </c>
      <c r="V33" s="128">
        <f ca="1">Engine!R32*Engine!BI31*Engine!BJ31*Engine!DD45</f>
        <v>1.4644881337881088</v>
      </c>
      <c r="W33" s="128">
        <f ca="1">Engine!S32*Engine!BJ31*Engine!BK31*Engine!DE45</f>
        <v>1.1232089512050152</v>
      </c>
      <c r="X33" s="75">
        <f ca="1">Engine!T32*Engine!BK31*Engine!BL31*Engine!DF45</f>
        <v>1.396924271248281</v>
      </c>
      <c r="Y33" s="128">
        <f ca="1">Engine!U32*Engine!BL31*Engine!BM31*Engine!DG45</f>
        <v>1.880033305613324</v>
      </c>
      <c r="Z33" s="128">
        <f ca="1">Engine!V32*Engine!BM31*Engine!BN31*Engine!DH45</f>
        <v>1.5692393942154013</v>
      </c>
      <c r="AA33" s="128">
        <f ca="1">Engine!W32*Engine!BN31*Engine!BO31*Engine!DI45</f>
        <v>1.1123181749571813</v>
      </c>
      <c r="AB33" s="128">
        <f ca="1">Engine!X32*Engine!BO31*Engine!BP31*Engine!DD45*Engine!DW45</f>
        <v>1.0690492110676133</v>
      </c>
      <c r="AC33" s="128">
        <f ca="1">Engine!Y32*Engine!BP31*Engine!BQ31*Engine!DE45*Engine!DX45</f>
        <v>1.2897259377583397</v>
      </c>
      <c r="AD33" s="128">
        <f ca="1">Engine!Z32*Engine!BQ31*Engine!BR31*Engine!DF45*Engine!DY45</f>
        <v>0.98969378720648826</v>
      </c>
      <c r="AE33" s="128">
        <f ca="1">Engine!AA32*Engine!BR31*Engine!BS31*Engine!DW45</f>
        <v>1.169854931241207</v>
      </c>
      <c r="AF33" s="128">
        <f ca="1">Engine!AB32*Engine!BS31*Engine!BT31*Engine!DX45</f>
        <v>1.1398871796119239</v>
      </c>
      <c r="AG33" s="74">
        <f ca="1">Engine!AC32*Engine!BT31*Engine!BU31*Engine!DY45</f>
        <v>0.97348632812500002</v>
      </c>
      <c r="AH33" s="128">
        <f ca="1">Engine!AD32*Engine!BU31*Engine!BV31*Engine!DZ45</f>
        <v>1.5619140625000001</v>
      </c>
      <c r="AI33" s="128">
        <f ca="1">Engine!AE32*Engine!BV31*Engine!BW31*Engine!EA45</f>
        <v>1.5320312500000002</v>
      </c>
      <c r="AJ33" s="128">
        <f ca="1">Engine!AF32*Engine!BW31*Engine!BX31*Engine!EB45</f>
        <v>0.71562500000000007</v>
      </c>
      <c r="AK33" s="128">
        <f ca="1">Engine!AG32*Engine!BX31*Engine!BY31*Engine!EC45</f>
        <v>0.61250000000000004</v>
      </c>
      <c r="AL33" s="128">
        <f ca="1">Engine!AH32*Engine!BY31*Engine!BZ31*Engine!ED45</f>
        <v>0.65</v>
      </c>
      <c r="AM33" s="128">
        <f ca="1">Engine!AI32*Engine!BZ31*Engine!CA31*Engine!EE45</f>
        <v>1</v>
      </c>
      <c r="AN33" s="128">
        <f>Engine!AJ32</f>
        <v>0</v>
      </c>
      <c r="AO33" s="65">
        <f>Engine!AK32</f>
        <v>0</v>
      </c>
      <c r="AP33" s="53">
        <f t="shared" si="0"/>
        <v>31</v>
      </c>
      <c r="AQ33" s="60"/>
      <c r="AR33" s="101"/>
      <c r="AS33" s="91"/>
      <c r="AT33" s="91"/>
      <c r="AU33" s="91"/>
      <c r="AV33" s="103"/>
      <c r="AW33" s="103"/>
      <c r="AX33" s="257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91"/>
      <c r="BJ33" s="91"/>
      <c r="BK33" s="91"/>
      <c r="BL33" s="91"/>
      <c r="BM33" s="91"/>
      <c r="BN33" s="91"/>
      <c r="BO33" s="91"/>
      <c r="BP33" s="96"/>
    </row>
    <row r="34" spans="7:68">
      <c r="G34" s="143">
        <v>32</v>
      </c>
      <c r="H34" s="64">
        <f>Engine!D33</f>
        <v>-10</v>
      </c>
      <c r="I34" s="128">
        <f>Engine!E33</f>
        <v>0</v>
      </c>
      <c r="J34" s="128">
        <f>Engine!F33</f>
        <v>0</v>
      </c>
      <c r="K34" s="128">
        <f>Engine!G33</f>
        <v>0</v>
      </c>
      <c r="L34" s="128">
        <f>Engine!H33</f>
        <v>0</v>
      </c>
      <c r="M34" s="128">
        <f>Engine!I33</f>
        <v>0</v>
      </c>
      <c r="N34" s="128">
        <f>Engine!J33</f>
        <v>0</v>
      </c>
      <c r="O34" s="128">
        <f>Engine!K33</f>
        <v>0</v>
      </c>
      <c r="P34" s="75">
        <f>Engine!L33</f>
        <v>0</v>
      </c>
      <c r="Q34" s="74">
        <f>Engine!M33</f>
        <v>0</v>
      </c>
      <c r="R34" s="128">
        <f>Engine!N33</f>
        <v>0</v>
      </c>
      <c r="S34" s="128">
        <f>Engine!O33</f>
        <v>0</v>
      </c>
      <c r="T34" s="128">
        <f>Engine!P33</f>
        <v>0</v>
      </c>
      <c r="U34" s="128">
        <f>Engine!Q33</f>
        <v>0</v>
      </c>
      <c r="V34" s="128">
        <f>Engine!R33</f>
        <v>0</v>
      </c>
      <c r="W34" s="128">
        <f>Engine!S33</f>
        <v>0</v>
      </c>
      <c r="X34" s="75">
        <f>Engine!T33</f>
        <v>0</v>
      </c>
      <c r="Y34" s="128">
        <f>Engine!U33</f>
        <v>0</v>
      </c>
      <c r="Z34" s="128">
        <f>Engine!V33</f>
        <v>0</v>
      </c>
      <c r="AA34" s="128">
        <f>Engine!W33</f>
        <v>0</v>
      </c>
      <c r="AB34" s="128">
        <f>Engine!X33</f>
        <v>0</v>
      </c>
      <c r="AC34" s="128">
        <f>Engine!Y33</f>
        <v>0</v>
      </c>
      <c r="AD34" s="128">
        <f>Engine!Z33</f>
        <v>0</v>
      </c>
      <c r="AE34" s="128">
        <f>Engine!AA33</f>
        <v>0</v>
      </c>
      <c r="AF34" s="128">
        <f>Engine!AB33</f>
        <v>0</v>
      </c>
      <c r="AG34" s="74">
        <f>Engine!AC33</f>
        <v>0</v>
      </c>
      <c r="AH34" s="128">
        <f>Engine!AD33</f>
        <v>0</v>
      </c>
      <c r="AI34" s="128">
        <f>Engine!AE33</f>
        <v>0</v>
      </c>
      <c r="AJ34" s="128">
        <f>Engine!AF33</f>
        <v>0</v>
      </c>
      <c r="AK34" s="128">
        <f>Engine!AG33</f>
        <v>0</v>
      </c>
      <c r="AL34" s="128">
        <f>Engine!AH33</f>
        <v>0</v>
      </c>
      <c r="AM34" s="128">
        <f>Engine!AI33</f>
        <v>0</v>
      </c>
      <c r="AN34" s="128">
        <f>Engine!AJ33</f>
        <v>0</v>
      </c>
      <c r="AO34" s="65">
        <f>Engine!AK33</f>
        <v>0</v>
      </c>
      <c r="AP34" s="53">
        <f t="shared" si="0"/>
        <v>32</v>
      </c>
      <c r="AQ34" s="60"/>
      <c r="AR34" s="101"/>
      <c r="AS34" s="91"/>
      <c r="AT34" s="91"/>
      <c r="AU34" s="91"/>
      <c r="AV34" s="103"/>
      <c r="AW34" s="103"/>
      <c r="AX34" s="257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  <c r="BN34" s="91"/>
      <c r="BO34" s="91"/>
      <c r="BP34" s="96"/>
    </row>
    <row r="35" spans="7:68" ht="15.75" thickBot="1">
      <c r="G35" s="143">
        <v>33</v>
      </c>
      <c r="H35" s="66">
        <f>Engine!D34</f>
        <v>-10</v>
      </c>
      <c r="I35" s="67">
        <f>Engine!E34</f>
        <v>0</v>
      </c>
      <c r="J35" s="67">
        <f>Engine!F34</f>
        <v>0</v>
      </c>
      <c r="K35" s="67">
        <f>Engine!G34</f>
        <v>0</v>
      </c>
      <c r="L35" s="67">
        <f>Engine!H34</f>
        <v>0</v>
      </c>
      <c r="M35" s="67">
        <f>Engine!I34</f>
        <v>0</v>
      </c>
      <c r="N35" s="67">
        <f>Engine!J34</f>
        <v>0</v>
      </c>
      <c r="O35" s="67">
        <f>Engine!K34</f>
        <v>0</v>
      </c>
      <c r="P35" s="85">
        <f>Engine!L34</f>
        <v>0</v>
      </c>
      <c r="Q35" s="86">
        <f>Engine!M34</f>
        <v>0</v>
      </c>
      <c r="R35" s="67">
        <f>Engine!N34</f>
        <v>0</v>
      </c>
      <c r="S35" s="67">
        <f>Engine!O34</f>
        <v>0</v>
      </c>
      <c r="T35" s="67">
        <f>Engine!P34</f>
        <v>0</v>
      </c>
      <c r="U35" s="67">
        <f>Engine!Q34</f>
        <v>0</v>
      </c>
      <c r="V35" s="67">
        <f>Engine!R34</f>
        <v>0</v>
      </c>
      <c r="W35" s="67">
        <f>Engine!S34</f>
        <v>0</v>
      </c>
      <c r="X35" s="85">
        <f>Engine!T34</f>
        <v>0</v>
      </c>
      <c r="Y35" s="67">
        <f>Engine!U34</f>
        <v>0</v>
      </c>
      <c r="Z35" s="67">
        <f>Engine!V34</f>
        <v>0</v>
      </c>
      <c r="AA35" s="67">
        <f>Engine!W34</f>
        <v>0</v>
      </c>
      <c r="AB35" s="67">
        <f>Engine!X34</f>
        <v>0</v>
      </c>
      <c r="AC35" s="67">
        <f>Engine!Y34</f>
        <v>0</v>
      </c>
      <c r="AD35" s="67">
        <f>Engine!Z34</f>
        <v>0</v>
      </c>
      <c r="AE35" s="67">
        <f>Engine!AA34</f>
        <v>0</v>
      </c>
      <c r="AF35" s="67">
        <f>Engine!AB34</f>
        <v>0</v>
      </c>
      <c r="AG35" s="86">
        <f>Engine!AC34</f>
        <v>0</v>
      </c>
      <c r="AH35" s="67">
        <f>Engine!AD34</f>
        <v>0</v>
      </c>
      <c r="AI35" s="67">
        <f>Engine!AE34</f>
        <v>0</v>
      </c>
      <c r="AJ35" s="67">
        <f>Engine!AF34</f>
        <v>0</v>
      </c>
      <c r="AK35" s="67">
        <f>Engine!AG34</f>
        <v>0</v>
      </c>
      <c r="AL35" s="67">
        <f>Engine!AH34</f>
        <v>0</v>
      </c>
      <c r="AM35" s="67">
        <f>Engine!AI34</f>
        <v>0</v>
      </c>
      <c r="AN35" s="67">
        <f>Engine!AJ34</f>
        <v>0</v>
      </c>
      <c r="AO35" s="68">
        <f>Engine!AK34</f>
        <v>0</v>
      </c>
      <c r="AP35" s="53">
        <f t="shared" si="0"/>
        <v>33</v>
      </c>
      <c r="AQ35" s="60"/>
      <c r="AR35" s="101"/>
      <c r="AS35" s="91"/>
      <c r="AT35" s="91"/>
      <c r="AU35" s="91"/>
      <c r="AV35" s="103"/>
      <c r="AW35" s="103"/>
      <c r="AX35" s="172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6"/>
    </row>
    <row r="36" spans="7:68" ht="15.75" customHeight="1" thickBot="1">
      <c r="G36" s="50"/>
      <c r="H36" s="54" t="str">
        <f>H2</f>
        <v>A</v>
      </c>
      <c r="I36" s="54" t="str">
        <f t="shared" ref="I36:AO36" si="1">I2</f>
        <v>B</v>
      </c>
      <c r="J36" s="54" t="str">
        <f t="shared" si="1"/>
        <v>C</v>
      </c>
      <c r="K36" s="54" t="str">
        <f t="shared" si="1"/>
        <v>D</v>
      </c>
      <c r="L36" s="54" t="str">
        <f t="shared" si="1"/>
        <v>E</v>
      </c>
      <c r="M36" s="54" t="str">
        <f t="shared" si="1"/>
        <v>F</v>
      </c>
      <c r="N36" s="54" t="str">
        <f t="shared" si="1"/>
        <v>G</v>
      </c>
      <c r="O36" s="54" t="str">
        <f t="shared" si="1"/>
        <v>H</v>
      </c>
      <c r="P36" s="54" t="str">
        <f t="shared" si="1"/>
        <v>I</v>
      </c>
      <c r="Q36" s="54" t="str">
        <f t="shared" si="1"/>
        <v>J</v>
      </c>
      <c r="R36" s="54" t="str">
        <f t="shared" si="1"/>
        <v>K</v>
      </c>
      <c r="S36" s="54" t="str">
        <f t="shared" si="1"/>
        <v>L</v>
      </c>
      <c r="T36" s="54" t="str">
        <f t="shared" si="1"/>
        <v>M</v>
      </c>
      <c r="U36" s="54" t="str">
        <f t="shared" si="1"/>
        <v>N</v>
      </c>
      <c r="V36" s="54" t="str">
        <f t="shared" si="1"/>
        <v>O</v>
      </c>
      <c r="W36" s="54" t="str">
        <f t="shared" si="1"/>
        <v>P</v>
      </c>
      <c r="X36" s="54" t="str">
        <f t="shared" si="1"/>
        <v>Q</v>
      </c>
      <c r="Y36" s="54" t="str">
        <f t="shared" si="1"/>
        <v>R</v>
      </c>
      <c r="Z36" s="54" t="str">
        <f t="shared" si="1"/>
        <v>S</v>
      </c>
      <c r="AA36" s="54" t="str">
        <f t="shared" si="1"/>
        <v>T</v>
      </c>
      <c r="AB36" s="54" t="str">
        <f t="shared" si="1"/>
        <v>U</v>
      </c>
      <c r="AC36" s="54" t="str">
        <f t="shared" si="1"/>
        <v>V</v>
      </c>
      <c r="AD36" s="54" t="str">
        <f t="shared" si="1"/>
        <v>W</v>
      </c>
      <c r="AE36" s="54" t="str">
        <f t="shared" si="1"/>
        <v>X</v>
      </c>
      <c r="AF36" s="54" t="str">
        <f t="shared" si="1"/>
        <v>Y</v>
      </c>
      <c r="AG36" s="54" t="str">
        <f t="shared" si="1"/>
        <v>Z</v>
      </c>
      <c r="AH36" s="54" t="str">
        <f t="shared" si="1"/>
        <v>a</v>
      </c>
      <c r="AI36" s="54" t="str">
        <f t="shared" si="1"/>
        <v>b</v>
      </c>
      <c r="AJ36" s="54" t="str">
        <f t="shared" si="1"/>
        <v>c</v>
      </c>
      <c r="AK36" s="54" t="str">
        <f t="shared" si="1"/>
        <v>d</v>
      </c>
      <c r="AL36" s="54" t="str">
        <f t="shared" si="1"/>
        <v>e</v>
      </c>
      <c r="AM36" s="54" t="str">
        <f t="shared" si="1"/>
        <v>f</v>
      </c>
      <c r="AN36" s="54" t="str">
        <f t="shared" si="1"/>
        <v>g</v>
      </c>
      <c r="AO36" s="54" t="str">
        <f t="shared" si="1"/>
        <v>h</v>
      </c>
      <c r="AP36" s="48"/>
      <c r="AQ36" s="60"/>
      <c r="AR36" s="105"/>
      <c r="AS36" s="97"/>
      <c r="AT36" s="191" t="s">
        <v>43</v>
      </c>
      <c r="AU36" s="191"/>
      <c r="AV36" s="191"/>
      <c r="AW36" s="191"/>
      <c r="AX36" s="224" t="s">
        <v>394</v>
      </c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7"/>
      <c r="BO36" s="97"/>
      <c r="BP36" s="98"/>
    </row>
    <row r="37" spans="7:68" ht="15.75" thickBot="1"/>
    <row r="38" spans="7:68" ht="15.75" thickTop="1">
      <c r="G38" s="106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8"/>
    </row>
    <row r="39" spans="7:68">
      <c r="G39" s="109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1"/>
    </row>
    <row r="40" spans="7:68">
      <c r="G40" s="109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1"/>
    </row>
    <row r="41" spans="7:68">
      <c r="G41" s="109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1"/>
      <c r="AR41" s="56"/>
      <c r="AS41" s="56"/>
      <c r="AT41" s="56"/>
      <c r="AU41" s="56"/>
      <c r="AY41" s="56"/>
      <c r="AZ41" s="56"/>
      <c r="BA41" s="56"/>
      <c r="BB41" s="56"/>
      <c r="BC41" s="56"/>
      <c r="BD41" s="56"/>
    </row>
    <row r="42" spans="7:68">
      <c r="G42" s="109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1"/>
    </row>
    <row r="43" spans="7:68">
      <c r="G43" s="109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1"/>
    </row>
    <row r="44" spans="7:68" ht="15.75" thickBot="1">
      <c r="G44" s="112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4"/>
    </row>
    <row r="45" spans="7:68" ht="15.75" thickTop="1"/>
  </sheetData>
  <mergeCells count="26">
    <mergeCell ref="AX23:AX26"/>
    <mergeCell ref="AX27:AX30"/>
    <mergeCell ref="AX31:AX34"/>
    <mergeCell ref="AX3:AX6"/>
    <mergeCell ref="AX7:AX10"/>
    <mergeCell ref="AX11:AX14"/>
    <mergeCell ref="AX15:AX18"/>
    <mergeCell ref="AX19:AX22"/>
    <mergeCell ref="BL8:BM9"/>
    <mergeCell ref="BH9:BI10"/>
    <mergeCell ref="BJ12:BK13"/>
    <mergeCell ref="BD12:BE13"/>
    <mergeCell ref="BL23:BM24"/>
    <mergeCell ref="BJ28:BK29"/>
    <mergeCell ref="BH25:BI26"/>
    <mergeCell ref="BA23:BB24"/>
    <mergeCell ref="BE23:BF24"/>
    <mergeCell ref="BD18:BE19"/>
    <mergeCell ref="BJ18:BK19"/>
    <mergeCell ref="BC27:BD28"/>
    <mergeCell ref="BH21:BI22"/>
    <mergeCell ref="BD3:BE4"/>
    <mergeCell ref="BJ3:BK4"/>
    <mergeCell ref="BH6:BI7"/>
    <mergeCell ref="BE8:BF9"/>
    <mergeCell ref="BA8:BB9"/>
  </mergeCells>
  <conditionalFormatting sqref="I3:AO9 I30:AO35 I10:O29 AI10:AO29 H3:H35">
    <cfRule type="cellIs" dxfId="205" priority="146" operator="between">
      <formula>5.4999999</formula>
      <formula>1000</formula>
    </cfRule>
    <cfRule type="cellIs" dxfId="204" priority="147" operator="between">
      <formula>4.5</formula>
      <formula>5.49</formula>
    </cfRule>
    <cfRule type="cellIs" dxfId="203" priority="148" operator="between">
      <formula>3.5</formula>
      <formula>4.4999999</formula>
    </cfRule>
    <cfRule type="cellIs" dxfId="202" priority="149" operator="between">
      <formula>2.5</formula>
      <formula>3.49999</formula>
    </cfRule>
    <cfRule type="cellIs" dxfId="201" priority="150" operator="between">
      <formula>1.5</formula>
      <formula>2.499999</formula>
    </cfRule>
    <cfRule type="cellIs" dxfId="200" priority="151" operator="between">
      <formula>-1000</formula>
      <formula>1.499999</formula>
    </cfRule>
  </conditionalFormatting>
  <conditionalFormatting sqref="P10:AH29">
    <cfRule type="cellIs" dxfId="199" priority="117" operator="between">
      <formula>5.4999999</formula>
      <formula>1000</formula>
    </cfRule>
    <cfRule type="cellIs" dxfId="198" priority="118" operator="between">
      <formula>4.5</formula>
      <formula>5.49</formula>
    </cfRule>
    <cfRule type="cellIs" dxfId="197" priority="119" operator="between">
      <formula>3.5</formula>
      <formula>4.4999999</formula>
    </cfRule>
    <cfRule type="cellIs" dxfId="196" priority="120" operator="between">
      <formula>1.5</formula>
      <formula>3</formula>
    </cfRule>
    <cfRule type="cellIs" dxfId="195" priority="121" operator="between">
      <formula>2.5</formula>
      <formula>3.49999</formula>
    </cfRule>
    <cfRule type="cellIs" dxfId="194" priority="122" operator="between">
      <formula>-1000</formula>
      <formula>1.499999</formula>
    </cfRule>
  </conditionalFormatting>
  <conditionalFormatting sqref="BJ3">
    <cfRule type="cellIs" dxfId="193" priority="66" operator="equal">
      <formula>8</formula>
    </cfRule>
  </conditionalFormatting>
  <conditionalFormatting sqref="BE8">
    <cfRule type="cellIs" dxfId="192" priority="62" operator="equal">
      <formula>6</formula>
    </cfRule>
  </conditionalFormatting>
  <conditionalFormatting sqref="BH6">
    <cfRule type="cellIs" dxfId="191" priority="64" operator="equal">
      <formula>7</formula>
    </cfRule>
  </conditionalFormatting>
  <conditionalFormatting sqref="BH25">
    <cfRule type="cellIs" dxfId="190" priority="55" operator="equal">
      <formula>5</formula>
    </cfRule>
  </conditionalFormatting>
  <conditionalFormatting sqref="BL8">
    <cfRule type="cellIs" dxfId="189" priority="49" operator="equal">
      <formula>2</formula>
    </cfRule>
  </conditionalFormatting>
  <conditionalFormatting sqref="BJ28">
    <cfRule type="cellIs" dxfId="188" priority="52" operator="equal">
      <formula>3</formula>
    </cfRule>
  </conditionalFormatting>
  <conditionalFormatting sqref="BD12">
    <cfRule type="cellIs" dxfId="187" priority="61" operator="equal">
      <formula>4</formula>
    </cfRule>
  </conditionalFormatting>
  <conditionalFormatting sqref="BA8">
    <cfRule type="cellIs" dxfId="186" priority="68" operator="equal">
      <formula>10</formula>
    </cfRule>
  </conditionalFormatting>
  <conditionalFormatting sqref="BD3">
    <cfRule type="cellIs" dxfId="185" priority="67" operator="equal">
      <formula>9</formula>
    </cfRule>
  </conditionalFormatting>
  <conditionalFormatting sqref="BJ18">
    <cfRule type="cellIs" dxfId="184" priority="59" operator="equal">
      <formula>8</formula>
    </cfRule>
  </conditionalFormatting>
  <conditionalFormatting sqref="BE23">
    <cfRule type="cellIs" dxfId="183" priority="57" operator="equal">
      <formula>6</formula>
    </cfRule>
  </conditionalFormatting>
  <conditionalFormatting sqref="BH21">
    <cfRule type="cellIs" dxfId="182" priority="58" operator="equal">
      <formula>7</formula>
    </cfRule>
  </conditionalFormatting>
  <conditionalFormatting sqref="BL23">
    <cfRule type="cellIs" dxfId="181" priority="51" operator="equal">
      <formula>2</formula>
    </cfRule>
  </conditionalFormatting>
  <conditionalFormatting sqref="BC27">
    <cfRule type="cellIs" dxfId="180" priority="53" operator="equal">
      <formula>4</formula>
    </cfRule>
  </conditionalFormatting>
  <conditionalFormatting sqref="BA23">
    <cfRule type="cellIs" dxfId="179" priority="65" operator="equal">
      <formula>10</formula>
    </cfRule>
  </conditionalFormatting>
  <conditionalFormatting sqref="BD18">
    <cfRule type="cellIs" dxfId="178" priority="63" operator="equal">
      <formula>9</formula>
    </cfRule>
  </conditionalFormatting>
  <conditionalFormatting sqref="BJ12:BK13">
    <cfRule type="cellIs" dxfId="177" priority="50" operator="equal">
      <formula>3</formula>
    </cfRule>
  </conditionalFormatting>
  <conditionalFormatting sqref="BH9:BI10">
    <cfRule type="cellIs" dxfId="176" priority="60" operator="equal">
      <formula>5</formula>
    </cfRule>
  </conditionalFormatting>
  <conditionalFormatting sqref="AT3">
    <cfRule type="cellIs" dxfId="175" priority="43" operator="greaterThan">
      <formula>5.5</formula>
    </cfRule>
    <cfRule type="cellIs" dxfId="174" priority="44" operator="between">
      <formula>4.5</formula>
      <formula>5.49</formula>
    </cfRule>
    <cfRule type="cellIs" dxfId="173" priority="45" operator="between">
      <formula>3.5</formula>
      <formula>4.4999999</formula>
    </cfRule>
    <cfRule type="cellIs" dxfId="172" priority="46" operator="between">
      <formula>2.5</formula>
      <formula>3.49999</formula>
    </cfRule>
    <cfRule type="cellIs" dxfId="171" priority="47" operator="between">
      <formula>1.5</formula>
      <formula>2.499999</formula>
    </cfRule>
    <cfRule type="cellIs" dxfId="170" priority="48" operator="between">
      <formula>0</formula>
      <formula>1.499999</formula>
    </cfRule>
  </conditionalFormatting>
  <conditionalFormatting sqref="AT7">
    <cfRule type="cellIs" dxfId="169" priority="37" operator="greaterThan">
      <formula>5.5</formula>
    </cfRule>
    <cfRule type="cellIs" dxfId="168" priority="38" operator="between">
      <formula>4.5</formula>
      <formula>5.49</formula>
    </cfRule>
    <cfRule type="cellIs" dxfId="167" priority="39" operator="between">
      <formula>3.5</formula>
      <formula>4.4999999</formula>
    </cfRule>
    <cfRule type="cellIs" dxfId="166" priority="40" operator="between">
      <formula>2.5</formula>
      <formula>3.49999</formula>
    </cfRule>
    <cfRule type="cellIs" dxfId="165" priority="41" operator="between">
      <formula>1.5</formula>
      <formula>2.499999</formula>
    </cfRule>
    <cfRule type="cellIs" dxfId="164" priority="42" operator="between">
      <formula>0</formula>
      <formula>1.499999</formula>
    </cfRule>
  </conditionalFormatting>
  <conditionalFormatting sqref="AT31">
    <cfRule type="cellIs" dxfId="163" priority="1" operator="greaterThan">
      <formula>5.5</formula>
    </cfRule>
    <cfRule type="cellIs" dxfId="162" priority="2" operator="between">
      <formula>4.5</formula>
      <formula>5.49</formula>
    </cfRule>
    <cfRule type="cellIs" dxfId="161" priority="3" operator="between">
      <formula>3.5</formula>
      <formula>4.4999999</formula>
    </cfRule>
    <cfRule type="cellIs" dxfId="160" priority="4" operator="between">
      <formula>2.5</formula>
      <formula>3.49999</formula>
    </cfRule>
    <cfRule type="cellIs" dxfId="159" priority="5" operator="between">
      <formula>1.5</formula>
      <formula>2.499999</formula>
    </cfRule>
    <cfRule type="cellIs" dxfId="158" priority="6" operator="between">
      <formula>0</formula>
      <formula>1.499999</formula>
    </cfRule>
  </conditionalFormatting>
  <conditionalFormatting sqref="AT11">
    <cfRule type="cellIs" dxfId="157" priority="31" operator="greaterThan">
      <formula>5.5</formula>
    </cfRule>
    <cfRule type="cellIs" dxfId="156" priority="32" operator="between">
      <formula>4.5</formula>
      <formula>5.49</formula>
    </cfRule>
    <cfRule type="cellIs" dxfId="155" priority="33" operator="between">
      <formula>3.5</formula>
      <formula>4.4999999</formula>
    </cfRule>
    <cfRule type="cellIs" dxfId="154" priority="34" operator="between">
      <formula>2.5</formula>
      <formula>3.49999</formula>
    </cfRule>
    <cfRule type="cellIs" dxfId="153" priority="35" operator="between">
      <formula>1.5</formula>
      <formula>2.499999</formula>
    </cfRule>
    <cfRule type="cellIs" dxfId="152" priority="36" operator="between">
      <formula>0</formula>
      <formula>1.499999</formula>
    </cfRule>
  </conditionalFormatting>
  <conditionalFormatting sqref="AT15">
    <cfRule type="cellIs" dxfId="151" priority="25" operator="greaterThan">
      <formula>5.5</formula>
    </cfRule>
    <cfRule type="cellIs" dxfId="150" priority="26" operator="between">
      <formula>4.5</formula>
      <formula>5.49</formula>
    </cfRule>
    <cfRule type="cellIs" dxfId="149" priority="27" operator="between">
      <formula>3.5</formula>
      <formula>4.4999999</formula>
    </cfRule>
    <cfRule type="cellIs" dxfId="148" priority="28" operator="between">
      <formula>2.5</formula>
      <formula>3.49999</formula>
    </cfRule>
    <cfRule type="cellIs" dxfId="147" priority="29" operator="between">
      <formula>1.5</formula>
      <formula>2.499999</formula>
    </cfRule>
    <cfRule type="cellIs" dxfId="146" priority="30" operator="between">
      <formula>0</formula>
      <formula>1.499999</formula>
    </cfRule>
  </conditionalFormatting>
  <conditionalFormatting sqref="AT19">
    <cfRule type="cellIs" dxfId="145" priority="19" operator="greaterThan">
      <formula>5.5</formula>
    </cfRule>
    <cfRule type="cellIs" dxfId="144" priority="20" operator="between">
      <formula>4.5</formula>
      <formula>5.49</formula>
    </cfRule>
    <cfRule type="cellIs" dxfId="143" priority="21" operator="between">
      <formula>3.5</formula>
      <formula>4.4999999</formula>
    </cfRule>
    <cfRule type="cellIs" dxfId="142" priority="22" operator="between">
      <formula>2.5</formula>
      <formula>3.49999</formula>
    </cfRule>
    <cfRule type="cellIs" dxfId="141" priority="23" operator="between">
      <formula>1.5</formula>
      <formula>2.499999</formula>
    </cfRule>
    <cfRule type="cellIs" dxfId="140" priority="24" operator="between">
      <formula>0</formula>
      <formula>1.499999</formula>
    </cfRule>
  </conditionalFormatting>
  <conditionalFormatting sqref="AT23">
    <cfRule type="cellIs" dxfId="139" priority="13" operator="greaterThan">
      <formula>5.5</formula>
    </cfRule>
    <cfRule type="cellIs" dxfId="138" priority="14" operator="between">
      <formula>4.5</formula>
      <formula>5.49</formula>
    </cfRule>
    <cfRule type="cellIs" dxfId="137" priority="15" operator="between">
      <formula>3.5</formula>
      <formula>4.4999999</formula>
    </cfRule>
    <cfRule type="cellIs" dxfId="136" priority="16" operator="between">
      <formula>2.5</formula>
      <formula>3.49999</formula>
    </cfRule>
    <cfRule type="cellIs" dxfId="135" priority="17" operator="between">
      <formula>1.5</formula>
      <formula>2.499999</formula>
    </cfRule>
    <cfRule type="cellIs" dxfId="134" priority="18" operator="between">
      <formula>0</formula>
      <formula>1.499999</formula>
    </cfRule>
  </conditionalFormatting>
  <conditionalFormatting sqref="AT27">
    <cfRule type="cellIs" dxfId="133" priority="7" operator="greaterThan">
      <formula>5.5</formula>
    </cfRule>
    <cfRule type="cellIs" dxfId="132" priority="8" operator="between">
      <formula>4.5</formula>
      <formula>5.49</formula>
    </cfRule>
    <cfRule type="cellIs" dxfId="131" priority="9" operator="between">
      <formula>3.5</formula>
      <formula>4.4999999</formula>
    </cfRule>
    <cfRule type="cellIs" dxfId="130" priority="10" operator="between">
      <formula>2.5</formula>
      <formula>3.49999</formula>
    </cfRule>
    <cfRule type="cellIs" dxfId="129" priority="11" operator="between">
      <formula>1.5</formula>
      <formula>2.499999</formula>
    </cfRule>
    <cfRule type="cellIs" dxfId="128" priority="12" operator="between">
      <formula>0</formula>
      <formula>1.499999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RefreshAll">
                <anchor moveWithCells="1">
                  <from>
                    <xdr:col>2</xdr:col>
                    <xdr:colOff>85725</xdr:colOff>
                    <xdr:row>11</xdr:row>
                    <xdr:rowOff>19050</xdr:rowOff>
                  </from>
                  <to>
                    <xdr:col>4</xdr:col>
                    <xdr:colOff>123825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SnapMap">
                <anchor moveWithCells="1">
                  <from>
                    <xdr:col>2</xdr:col>
                    <xdr:colOff>57150</xdr:colOff>
                    <xdr:row>17</xdr:row>
                    <xdr:rowOff>9525</xdr:rowOff>
                  </from>
                  <to>
                    <xdr:col>4</xdr:col>
                    <xdr:colOff>95250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RenewHPs">
                <anchor moveWithCells="1">
                  <from>
                    <xdr:col>44</xdr:col>
                    <xdr:colOff>47625</xdr:colOff>
                    <xdr:row>32</xdr:row>
                    <xdr:rowOff>85725</xdr:rowOff>
                  </from>
                  <to>
                    <xdr:col>47</xdr:col>
                    <xdr:colOff>781050</xdr:colOff>
                    <xdr:row>34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Y20"/>
  <sheetViews>
    <sheetView zoomScale="80" zoomScaleNormal="80" workbookViewId="0"/>
  </sheetViews>
  <sheetFormatPr defaultColWidth="2.7109375" defaultRowHeight="15"/>
  <cols>
    <col min="1" max="1" width="16" style="211" customWidth="1"/>
    <col min="2" max="2" width="1.7109375" style="211" customWidth="1"/>
    <col min="3" max="3" width="4.7109375" style="211" customWidth="1"/>
    <col min="4" max="4" width="16.7109375" style="219" customWidth="1"/>
    <col min="5" max="5" width="1.7109375" style="219" customWidth="1"/>
    <col min="6" max="6" width="4.7109375" style="219" customWidth="1"/>
    <col min="7" max="7" width="16.7109375" style="219" customWidth="1"/>
    <col min="8" max="8" width="1.7109375" style="219" customWidth="1"/>
    <col min="9" max="9" width="4.7109375" style="219" customWidth="1"/>
    <col min="10" max="10" width="16.7109375" style="219" customWidth="1"/>
    <col min="11" max="11" width="1.7109375" style="219" customWidth="1"/>
    <col min="12" max="12" width="4.7109375" style="219" customWidth="1"/>
    <col min="13" max="13" width="16.7109375" style="219" customWidth="1"/>
    <col min="14" max="14" width="1.7109375" style="219" customWidth="1"/>
    <col min="15" max="15" width="4.7109375" style="219" customWidth="1"/>
    <col min="16" max="16" width="16.7109375" style="219" customWidth="1"/>
    <col min="17" max="17" width="1.7109375" style="219" customWidth="1"/>
    <col min="18" max="18" width="4.7109375" style="219" customWidth="1"/>
    <col min="19" max="19" width="16.7109375" style="219" customWidth="1"/>
    <col min="20" max="20" width="1.7109375" style="219" customWidth="1"/>
    <col min="21" max="21" width="4.7109375" style="219" customWidth="1"/>
    <col min="22" max="22" width="16.7109375" style="219" customWidth="1"/>
    <col min="23" max="23" width="1.7109375" style="219" customWidth="1"/>
    <col min="24" max="24" width="4.7109375" style="219" customWidth="1"/>
    <col min="25" max="25" width="16.7109375" style="219" customWidth="1"/>
    <col min="26" max="16384" width="2.7109375" style="211"/>
  </cols>
  <sheetData>
    <row r="1" spans="1:25" ht="77.25" thickBot="1">
      <c r="A1" s="231" t="s">
        <v>384</v>
      </c>
      <c r="C1" s="213">
        <v>1</v>
      </c>
      <c r="D1" s="216" t="s">
        <v>298</v>
      </c>
      <c r="F1" s="220">
        <v>1</v>
      </c>
      <c r="G1" s="216" t="s">
        <v>358</v>
      </c>
      <c r="I1" s="220">
        <v>2</v>
      </c>
      <c r="J1" s="216" t="s">
        <v>258</v>
      </c>
      <c r="L1" s="220">
        <v>2</v>
      </c>
      <c r="M1" s="216" t="s">
        <v>318</v>
      </c>
      <c r="O1" s="220">
        <v>3</v>
      </c>
      <c r="P1" s="216" t="s">
        <v>278</v>
      </c>
      <c r="R1" s="220">
        <v>4</v>
      </c>
      <c r="S1" s="216" t="s">
        <v>237</v>
      </c>
      <c r="U1" s="220">
        <v>5</v>
      </c>
      <c r="V1" s="216" t="s">
        <v>218</v>
      </c>
      <c r="X1" s="220">
        <v>6</v>
      </c>
      <c r="Y1" s="216" t="s">
        <v>198</v>
      </c>
    </row>
    <row r="2" spans="1:25" ht="115.5" thickBot="1">
      <c r="A2" s="212"/>
      <c r="D2" s="217" t="s">
        <v>299</v>
      </c>
      <c r="G2" s="217" t="s">
        <v>359</v>
      </c>
      <c r="J2" s="217" t="s">
        <v>259</v>
      </c>
      <c r="M2" s="217" t="s">
        <v>319</v>
      </c>
      <c r="P2" s="217" t="s">
        <v>279</v>
      </c>
      <c r="S2" s="217" t="s">
        <v>238</v>
      </c>
      <c r="V2" s="217" t="s">
        <v>219</v>
      </c>
      <c r="Y2" s="217" t="s">
        <v>199</v>
      </c>
    </row>
    <row r="3" spans="1:25" ht="102.75" thickBot="1">
      <c r="D3" s="218" t="s">
        <v>300</v>
      </c>
      <c r="G3" s="218" t="s">
        <v>360</v>
      </c>
      <c r="J3" s="218" t="s">
        <v>260</v>
      </c>
      <c r="M3" s="218" t="s">
        <v>320</v>
      </c>
      <c r="P3" s="218" t="s">
        <v>280</v>
      </c>
      <c r="S3" s="218" t="s">
        <v>239</v>
      </c>
      <c r="V3" s="218" t="s">
        <v>220</v>
      </c>
      <c r="Y3" s="218" t="s">
        <v>200</v>
      </c>
    </row>
    <row r="4" spans="1:25" ht="90" thickBot="1">
      <c r="D4" s="217" t="s">
        <v>301</v>
      </c>
      <c r="G4" s="217" t="s">
        <v>361</v>
      </c>
      <c r="J4" s="217" t="s">
        <v>261</v>
      </c>
      <c r="M4" s="217" t="s">
        <v>321</v>
      </c>
      <c r="P4" s="217" t="s">
        <v>281</v>
      </c>
      <c r="S4" s="217" t="s">
        <v>240</v>
      </c>
      <c r="V4" s="217" t="s">
        <v>221</v>
      </c>
      <c r="Y4" s="217" t="s">
        <v>201</v>
      </c>
    </row>
    <row r="5" spans="1:25" ht="102.75" thickBot="1">
      <c r="D5" s="218" t="s">
        <v>302</v>
      </c>
      <c r="G5" s="218" t="s">
        <v>362</v>
      </c>
      <c r="J5" s="218" t="s">
        <v>262</v>
      </c>
      <c r="M5" s="218" t="s">
        <v>322</v>
      </c>
      <c r="P5" s="218" t="s">
        <v>282</v>
      </c>
      <c r="S5" s="218" t="s">
        <v>241</v>
      </c>
      <c r="V5" s="218" t="s">
        <v>222</v>
      </c>
      <c r="Y5" s="218" t="s">
        <v>202</v>
      </c>
    </row>
    <row r="6" spans="1:25" ht="90" thickBot="1">
      <c r="D6" s="217" t="s">
        <v>303</v>
      </c>
      <c r="G6" s="217" t="s">
        <v>363</v>
      </c>
      <c r="J6" s="217" t="s">
        <v>263</v>
      </c>
      <c r="M6" s="217" t="s">
        <v>323</v>
      </c>
      <c r="P6" s="217" t="s">
        <v>283</v>
      </c>
      <c r="S6" s="217" t="s">
        <v>242</v>
      </c>
      <c r="V6" s="217" t="s">
        <v>223</v>
      </c>
      <c r="Y6" s="217" t="s">
        <v>203</v>
      </c>
    </row>
    <row r="7" spans="1:25" ht="77.25" thickBot="1">
      <c r="D7" s="218" t="s">
        <v>304</v>
      </c>
      <c r="G7" s="218" t="s">
        <v>364</v>
      </c>
      <c r="J7" s="218" t="s">
        <v>264</v>
      </c>
      <c r="M7" s="218" t="s">
        <v>324</v>
      </c>
      <c r="P7" s="218" t="s">
        <v>284</v>
      </c>
      <c r="S7" s="218" t="s">
        <v>243</v>
      </c>
      <c r="V7" s="218" t="s">
        <v>224</v>
      </c>
      <c r="Y7" s="218" t="s">
        <v>204</v>
      </c>
    </row>
    <row r="8" spans="1:25" ht="102.75" thickBot="1">
      <c r="D8" s="217" t="s">
        <v>305</v>
      </c>
      <c r="G8" s="217" t="s">
        <v>365</v>
      </c>
      <c r="J8" s="217" t="s">
        <v>265</v>
      </c>
      <c r="M8" s="217" t="s">
        <v>325</v>
      </c>
      <c r="P8" s="217" t="s">
        <v>285</v>
      </c>
      <c r="S8" s="217" t="s">
        <v>244</v>
      </c>
      <c r="V8" s="217" t="s">
        <v>225</v>
      </c>
      <c r="Y8" s="217" t="s">
        <v>205</v>
      </c>
    </row>
    <row r="9" spans="1:25" ht="77.25" thickBot="1">
      <c r="D9" s="218" t="s">
        <v>306</v>
      </c>
      <c r="G9" s="218" t="s">
        <v>366</v>
      </c>
      <c r="J9" s="218" t="s">
        <v>266</v>
      </c>
      <c r="M9" s="218" t="s">
        <v>326</v>
      </c>
      <c r="P9" s="218" t="s">
        <v>286</v>
      </c>
      <c r="S9" s="218" t="s">
        <v>245</v>
      </c>
      <c r="V9" s="218" t="s">
        <v>226</v>
      </c>
      <c r="Y9" s="218" t="s">
        <v>206</v>
      </c>
    </row>
    <row r="10" spans="1:25" ht="102.75" thickBot="1">
      <c r="D10" s="217" t="s">
        <v>307</v>
      </c>
      <c r="G10" s="217" t="s">
        <v>367</v>
      </c>
      <c r="J10" s="217" t="s">
        <v>267</v>
      </c>
      <c r="M10" s="217" t="s">
        <v>327</v>
      </c>
      <c r="P10" s="217" t="s">
        <v>287</v>
      </c>
      <c r="S10" s="217" t="s">
        <v>246</v>
      </c>
      <c r="V10" s="217" t="s">
        <v>227</v>
      </c>
      <c r="Y10" s="217" t="s">
        <v>207</v>
      </c>
    </row>
    <row r="11" spans="1:25" ht="128.25" thickBot="1">
      <c r="D11" s="218" t="s">
        <v>308</v>
      </c>
      <c r="G11" s="218" t="s">
        <v>368</v>
      </c>
      <c r="J11" s="218" t="s">
        <v>268</v>
      </c>
      <c r="M11" s="218" t="s">
        <v>328</v>
      </c>
      <c r="P11" s="218" t="s">
        <v>288</v>
      </c>
      <c r="S11" s="218" t="s">
        <v>247</v>
      </c>
      <c r="V11" s="218" t="s">
        <v>228</v>
      </c>
      <c r="Y11" s="218" t="s">
        <v>208</v>
      </c>
    </row>
    <row r="12" spans="1:25" ht="90" thickBot="1">
      <c r="D12" s="217" t="s">
        <v>309</v>
      </c>
      <c r="G12" s="217" t="s">
        <v>369</v>
      </c>
      <c r="J12" s="217" t="s">
        <v>269</v>
      </c>
      <c r="M12" s="217" t="s">
        <v>329</v>
      </c>
      <c r="P12" s="217" t="s">
        <v>289</v>
      </c>
      <c r="S12" s="217" t="s">
        <v>248</v>
      </c>
      <c r="V12" s="217" t="s">
        <v>229</v>
      </c>
      <c r="Y12" s="217" t="s">
        <v>209</v>
      </c>
    </row>
    <row r="13" spans="1:25" ht="102.75" thickBot="1">
      <c r="D13" s="218" t="s">
        <v>310</v>
      </c>
      <c r="G13" s="218" t="s">
        <v>370</v>
      </c>
      <c r="J13" s="218" t="s">
        <v>270</v>
      </c>
      <c r="M13" s="218" t="s">
        <v>330</v>
      </c>
      <c r="P13" s="218" t="s">
        <v>290</v>
      </c>
      <c r="S13" s="218" t="s">
        <v>249</v>
      </c>
      <c r="V13" s="218" t="s">
        <v>230</v>
      </c>
      <c r="Y13" s="218" t="s">
        <v>210</v>
      </c>
    </row>
    <row r="14" spans="1:25" ht="153.75" thickBot="1">
      <c r="D14" s="217" t="s">
        <v>311</v>
      </c>
      <c r="G14" s="217" t="s">
        <v>371</v>
      </c>
      <c r="J14" s="217" t="s">
        <v>271</v>
      </c>
      <c r="M14" s="217" t="s">
        <v>331</v>
      </c>
      <c r="P14" s="217" t="s">
        <v>291</v>
      </c>
      <c r="S14" s="217" t="s">
        <v>250</v>
      </c>
      <c r="V14" s="217" t="s">
        <v>231</v>
      </c>
      <c r="Y14" s="217" t="s">
        <v>211</v>
      </c>
    </row>
    <row r="15" spans="1:25" ht="102.75" thickBot="1">
      <c r="D15" s="218" t="s">
        <v>312</v>
      </c>
      <c r="G15" s="218" t="s">
        <v>372</v>
      </c>
      <c r="J15" s="218" t="s">
        <v>272</v>
      </c>
      <c r="M15" s="218" t="s">
        <v>332</v>
      </c>
      <c r="P15" s="218" t="s">
        <v>292</v>
      </c>
      <c r="S15" s="218" t="s">
        <v>251</v>
      </c>
      <c r="V15" s="218" t="s">
        <v>232</v>
      </c>
      <c r="Y15" s="218" t="s">
        <v>212</v>
      </c>
    </row>
    <row r="16" spans="1:25" ht="102.75" thickBot="1">
      <c r="D16" s="217" t="s">
        <v>313</v>
      </c>
      <c r="G16" s="217" t="s">
        <v>373</v>
      </c>
      <c r="J16" s="217" t="s">
        <v>273</v>
      </c>
      <c r="M16" s="217" t="s">
        <v>333</v>
      </c>
      <c r="P16" s="217" t="s">
        <v>293</v>
      </c>
      <c r="S16" s="217" t="s">
        <v>252</v>
      </c>
      <c r="V16" s="217" t="s">
        <v>233</v>
      </c>
      <c r="Y16" s="217" t="s">
        <v>213</v>
      </c>
    </row>
    <row r="17" spans="4:25" ht="102.75" thickBot="1">
      <c r="D17" s="218" t="s">
        <v>314</v>
      </c>
      <c r="G17" s="218" t="s">
        <v>374</v>
      </c>
      <c r="J17" s="218" t="s">
        <v>274</v>
      </c>
      <c r="M17" s="218" t="s">
        <v>334</v>
      </c>
      <c r="P17" s="218" t="s">
        <v>294</v>
      </c>
      <c r="S17" s="218" t="s">
        <v>253</v>
      </c>
      <c r="V17" s="218" t="s">
        <v>234</v>
      </c>
      <c r="Y17" s="218" t="s">
        <v>214</v>
      </c>
    </row>
    <row r="18" spans="4:25" ht="90" thickBot="1">
      <c r="D18" s="217" t="s">
        <v>315</v>
      </c>
      <c r="G18" s="217" t="s">
        <v>375</v>
      </c>
      <c r="J18" s="217" t="s">
        <v>275</v>
      </c>
      <c r="M18" s="217" t="s">
        <v>335</v>
      </c>
      <c r="P18" s="217" t="s">
        <v>295</v>
      </c>
      <c r="S18" s="217" t="s">
        <v>254</v>
      </c>
      <c r="V18" s="217" t="s">
        <v>235</v>
      </c>
      <c r="Y18" s="217" t="s">
        <v>215</v>
      </c>
    </row>
    <row r="19" spans="4:25" ht="102.75" thickBot="1">
      <c r="D19" s="218" t="s">
        <v>316</v>
      </c>
      <c r="G19" s="218" t="s">
        <v>376</v>
      </c>
      <c r="J19" s="218" t="s">
        <v>276</v>
      </c>
      <c r="M19" s="218" t="s">
        <v>336</v>
      </c>
      <c r="P19" s="218" t="s">
        <v>296</v>
      </c>
      <c r="S19" s="218" t="s">
        <v>255</v>
      </c>
      <c r="V19" s="216" t="s">
        <v>236</v>
      </c>
      <c r="Y19" s="218" t="s">
        <v>216</v>
      </c>
    </row>
    <row r="20" spans="4:25" ht="141" thickBot="1">
      <c r="D20" s="217" t="s">
        <v>317</v>
      </c>
      <c r="G20" s="217" t="s">
        <v>377</v>
      </c>
      <c r="J20" s="217" t="s">
        <v>277</v>
      </c>
      <c r="M20" s="217" t="s">
        <v>337</v>
      </c>
      <c r="P20" s="217" t="s">
        <v>297</v>
      </c>
      <c r="S20" s="217" t="s">
        <v>256</v>
      </c>
      <c r="V20" s="217" t="s">
        <v>257</v>
      </c>
      <c r="Y20" s="217" t="s">
        <v>217</v>
      </c>
    </row>
  </sheetData>
  <conditionalFormatting sqref="C1">
    <cfRule type="cellIs" dxfId="127" priority="43" operator="greaterThan">
      <formula>5.5</formula>
    </cfRule>
    <cfRule type="cellIs" dxfId="126" priority="44" operator="between">
      <formula>4.5</formula>
      <formula>5.49</formula>
    </cfRule>
    <cfRule type="cellIs" dxfId="125" priority="45" operator="between">
      <formula>3.5</formula>
      <formula>4.4999999</formula>
    </cfRule>
    <cfRule type="cellIs" dxfId="124" priority="46" operator="between">
      <formula>2.5</formula>
      <formula>3.49999</formula>
    </cfRule>
    <cfRule type="cellIs" dxfId="123" priority="47" operator="between">
      <formula>1.5</formula>
      <formula>2.499999</formula>
    </cfRule>
    <cfRule type="cellIs" dxfId="122" priority="48" operator="between">
      <formula>0</formula>
      <formula>1.499999</formula>
    </cfRule>
  </conditionalFormatting>
  <conditionalFormatting sqref="F1">
    <cfRule type="cellIs" dxfId="121" priority="37" operator="greaterThan">
      <formula>5.5</formula>
    </cfRule>
    <cfRule type="cellIs" dxfId="120" priority="38" operator="between">
      <formula>4.5</formula>
      <formula>5.49</formula>
    </cfRule>
    <cfRule type="cellIs" dxfId="119" priority="39" operator="between">
      <formula>3.5</formula>
      <formula>4.4999999</formula>
    </cfRule>
    <cfRule type="cellIs" dxfId="118" priority="40" operator="between">
      <formula>2.5</formula>
      <formula>3.49999</formula>
    </cfRule>
    <cfRule type="cellIs" dxfId="117" priority="41" operator="between">
      <formula>1.5</formula>
      <formula>2.499999</formula>
    </cfRule>
    <cfRule type="cellIs" dxfId="116" priority="42" operator="between">
      <formula>0</formula>
      <formula>1.499999</formula>
    </cfRule>
  </conditionalFormatting>
  <conditionalFormatting sqref="I1">
    <cfRule type="cellIs" dxfId="115" priority="31" operator="greaterThan">
      <formula>5.5</formula>
    </cfRule>
    <cfRule type="cellIs" dxfId="114" priority="32" operator="between">
      <formula>4.5</formula>
      <formula>5.49</formula>
    </cfRule>
    <cfRule type="cellIs" dxfId="113" priority="33" operator="between">
      <formula>3.5</formula>
      <formula>4.4999999</formula>
    </cfRule>
    <cfRule type="cellIs" dxfId="112" priority="34" operator="between">
      <formula>2.5</formula>
      <formula>3.49999</formula>
    </cfRule>
    <cfRule type="cellIs" dxfId="111" priority="35" operator="between">
      <formula>1.5</formula>
      <formula>2.499999</formula>
    </cfRule>
    <cfRule type="cellIs" dxfId="110" priority="36" operator="between">
      <formula>0</formula>
      <formula>1.499999</formula>
    </cfRule>
  </conditionalFormatting>
  <conditionalFormatting sqref="L1">
    <cfRule type="cellIs" dxfId="109" priority="25" operator="greaterThan">
      <formula>5.5</formula>
    </cfRule>
    <cfRule type="cellIs" dxfId="108" priority="26" operator="between">
      <formula>4.5</formula>
      <formula>5.49</formula>
    </cfRule>
    <cfRule type="cellIs" dxfId="107" priority="27" operator="between">
      <formula>3.5</formula>
      <formula>4.4999999</formula>
    </cfRule>
    <cfRule type="cellIs" dxfId="106" priority="28" operator="between">
      <formula>2.5</formula>
      <formula>3.49999</formula>
    </cfRule>
    <cfRule type="cellIs" dxfId="105" priority="29" operator="between">
      <formula>1.5</formula>
      <formula>2.499999</formula>
    </cfRule>
    <cfRule type="cellIs" dxfId="104" priority="30" operator="between">
      <formula>0</formula>
      <formula>1.499999</formula>
    </cfRule>
  </conditionalFormatting>
  <conditionalFormatting sqref="O1">
    <cfRule type="cellIs" dxfId="103" priority="19" operator="greaterThan">
      <formula>5.5</formula>
    </cfRule>
    <cfRule type="cellIs" dxfId="102" priority="20" operator="between">
      <formula>4.5</formula>
      <formula>5.49</formula>
    </cfRule>
    <cfRule type="cellIs" dxfId="101" priority="21" operator="between">
      <formula>3.5</formula>
      <formula>4.4999999</formula>
    </cfRule>
    <cfRule type="cellIs" dxfId="100" priority="22" operator="between">
      <formula>2.5</formula>
      <formula>3.49999</formula>
    </cfRule>
    <cfRule type="cellIs" dxfId="99" priority="23" operator="between">
      <formula>1.5</formula>
      <formula>2.499999</formula>
    </cfRule>
    <cfRule type="cellIs" dxfId="98" priority="24" operator="between">
      <formula>0</formula>
      <formula>1.499999</formula>
    </cfRule>
  </conditionalFormatting>
  <conditionalFormatting sqref="R1">
    <cfRule type="cellIs" dxfId="97" priority="13" operator="greaterThan">
      <formula>5.5</formula>
    </cfRule>
    <cfRule type="cellIs" dxfId="96" priority="14" operator="between">
      <formula>4.5</formula>
      <formula>5.49</formula>
    </cfRule>
    <cfRule type="cellIs" dxfId="95" priority="15" operator="between">
      <formula>3.5</formula>
      <formula>4.4999999</formula>
    </cfRule>
    <cfRule type="cellIs" dxfId="94" priority="16" operator="between">
      <formula>2.5</formula>
      <formula>3.49999</formula>
    </cfRule>
    <cfRule type="cellIs" dxfId="93" priority="17" operator="between">
      <formula>1.5</formula>
      <formula>2.499999</formula>
    </cfRule>
    <cfRule type="cellIs" dxfId="92" priority="18" operator="between">
      <formula>0</formula>
      <formula>1.499999</formula>
    </cfRule>
  </conditionalFormatting>
  <conditionalFormatting sqref="U1">
    <cfRule type="cellIs" dxfId="91" priority="7" operator="greaterThan">
      <formula>5.5</formula>
    </cfRule>
    <cfRule type="cellIs" dxfId="90" priority="8" operator="between">
      <formula>4.5</formula>
      <formula>5.49</formula>
    </cfRule>
    <cfRule type="cellIs" dxfId="89" priority="9" operator="between">
      <formula>3.5</formula>
      <formula>4.4999999</formula>
    </cfRule>
    <cfRule type="cellIs" dxfId="88" priority="10" operator="between">
      <formula>2.5</formula>
      <formula>3.49999</formula>
    </cfRule>
    <cfRule type="cellIs" dxfId="87" priority="11" operator="between">
      <formula>1.5</formula>
      <formula>2.499999</formula>
    </cfRule>
    <cfRule type="cellIs" dxfId="86" priority="12" operator="between">
      <formula>0</formula>
      <formula>1.499999</formula>
    </cfRule>
  </conditionalFormatting>
  <conditionalFormatting sqref="X1">
    <cfRule type="cellIs" dxfId="85" priority="1" operator="greaterThan">
      <formula>5.5</formula>
    </cfRule>
    <cfRule type="cellIs" dxfId="84" priority="2" operator="between">
      <formula>4.5</formula>
      <formula>5.49</formula>
    </cfRule>
    <cfRule type="cellIs" dxfId="83" priority="3" operator="between">
      <formula>3.5</formula>
      <formula>4.4999999</formula>
    </cfRule>
    <cfRule type="cellIs" dxfId="82" priority="4" operator="between">
      <formula>2.5</formula>
      <formula>3.49999</formula>
    </cfRule>
    <cfRule type="cellIs" dxfId="81" priority="5" operator="between">
      <formula>1.5</formula>
      <formula>2.499999</formula>
    </cfRule>
    <cfRule type="cellIs" dxfId="80" priority="6" operator="between">
      <formula>0</formula>
      <formula>1.499999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Y20"/>
  <sheetViews>
    <sheetView zoomScale="80" zoomScaleNormal="80" workbookViewId="0"/>
  </sheetViews>
  <sheetFormatPr defaultColWidth="2.7109375" defaultRowHeight="15"/>
  <cols>
    <col min="1" max="1" width="16.28515625" style="230" customWidth="1"/>
    <col min="2" max="2" width="1.7109375" style="52" customWidth="1"/>
    <col min="3" max="3" width="4.7109375" style="52" customWidth="1"/>
    <col min="4" max="4" width="21" style="52" bestFit="1" customWidth="1"/>
    <col min="5" max="5" width="1.7109375" style="52" customWidth="1"/>
    <col min="6" max="6" width="4.7109375" style="52" customWidth="1"/>
    <col min="7" max="7" width="16.7109375" style="52" customWidth="1"/>
    <col min="8" max="8" width="1.7109375" style="52" customWidth="1"/>
    <col min="9" max="9" width="4.7109375" style="52" customWidth="1"/>
    <col min="10" max="10" width="16.7109375" style="52" customWidth="1"/>
    <col min="11" max="11" width="1.7109375" style="52" customWidth="1"/>
    <col min="12" max="12" width="4.7109375" style="52" customWidth="1"/>
    <col min="13" max="13" width="16.7109375" style="52" customWidth="1"/>
    <col min="14" max="14" width="1.7109375" style="52" customWidth="1"/>
    <col min="15" max="15" width="4.7109375" style="52" customWidth="1"/>
    <col min="16" max="16" width="16.7109375" style="52" customWidth="1"/>
    <col min="17" max="17" width="1.7109375" style="52" customWidth="1"/>
    <col min="18" max="18" width="4.7109375" style="52" customWidth="1"/>
    <col min="19" max="19" width="16.7109375" style="52" customWidth="1"/>
    <col min="20" max="20" width="1.7109375" style="52" customWidth="1"/>
    <col min="21" max="21" width="4.7109375" style="52" customWidth="1"/>
    <col min="22" max="22" width="16.7109375" style="52" customWidth="1"/>
    <col min="23" max="23" width="1.7109375" style="52" customWidth="1"/>
    <col min="24" max="24" width="4.7109375" style="52" customWidth="1"/>
    <col min="25" max="25" width="16.7109375" style="52" customWidth="1"/>
    <col min="26" max="16384" width="2.7109375" style="52"/>
  </cols>
  <sheetData>
    <row r="1" spans="1:25" ht="102.75" thickBot="1">
      <c r="A1" s="229" t="s">
        <v>383</v>
      </c>
      <c r="B1" s="52" t="s">
        <v>379</v>
      </c>
      <c r="C1" s="47">
        <v>1</v>
      </c>
      <c r="D1" s="208" t="s">
        <v>158</v>
      </c>
      <c r="F1" s="47">
        <v>1</v>
      </c>
      <c r="G1" s="208" t="s">
        <v>338</v>
      </c>
      <c r="I1" s="47">
        <v>2</v>
      </c>
      <c r="J1" s="208" t="s">
        <v>138</v>
      </c>
      <c r="L1" s="47">
        <v>2</v>
      </c>
      <c r="M1" s="208" t="s">
        <v>178</v>
      </c>
      <c r="O1" s="47">
        <v>3</v>
      </c>
      <c r="P1" s="208" t="s">
        <v>118</v>
      </c>
      <c r="R1" s="47">
        <v>4</v>
      </c>
      <c r="S1" s="208" t="s">
        <v>98</v>
      </c>
      <c r="U1" s="47">
        <v>5</v>
      </c>
      <c r="V1" s="208" t="s">
        <v>78</v>
      </c>
      <c r="X1" s="47">
        <v>6</v>
      </c>
      <c r="Y1" s="208" t="s">
        <v>58</v>
      </c>
    </row>
    <row r="2" spans="1:25" ht="77.25" thickBot="1">
      <c r="A2" s="228"/>
      <c r="B2" s="52" t="s">
        <v>379</v>
      </c>
      <c r="D2" s="209" t="s">
        <v>159</v>
      </c>
      <c r="G2" s="209" t="s">
        <v>339</v>
      </c>
      <c r="J2" s="209" t="s">
        <v>139</v>
      </c>
      <c r="M2" s="209" t="s">
        <v>179</v>
      </c>
      <c r="P2" s="209" t="s">
        <v>119</v>
      </c>
      <c r="S2" s="209" t="s">
        <v>99</v>
      </c>
      <c r="V2" s="209" t="s">
        <v>79</v>
      </c>
      <c r="Y2" s="209" t="s">
        <v>59</v>
      </c>
    </row>
    <row r="3" spans="1:25" ht="77.25" thickBot="1">
      <c r="D3" s="210" t="s">
        <v>160</v>
      </c>
      <c r="G3" s="210" t="s">
        <v>340</v>
      </c>
      <c r="J3" s="210" t="s">
        <v>140</v>
      </c>
      <c r="M3" s="210" t="s">
        <v>180</v>
      </c>
      <c r="P3" s="210" t="s">
        <v>120</v>
      </c>
      <c r="S3" s="210" t="s">
        <v>100</v>
      </c>
      <c r="V3" s="210" t="s">
        <v>80</v>
      </c>
      <c r="Y3" s="210" t="s">
        <v>60</v>
      </c>
    </row>
    <row r="4" spans="1:25" ht="64.5" thickBot="1">
      <c r="D4" s="209" t="s">
        <v>161</v>
      </c>
      <c r="G4" s="209" t="s">
        <v>341</v>
      </c>
      <c r="J4" s="209" t="s">
        <v>141</v>
      </c>
      <c r="M4" s="209" t="s">
        <v>181</v>
      </c>
      <c r="P4" s="209" t="s">
        <v>121</v>
      </c>
      <c r="S4" s="209" t="s">
        <v>101</v>
      </c>
      <c r="V4" s="209" t="s">
        <v>81</v>
      </c>
      <c r="Y4" s="209" t="s">
        <v>61</v>
      </c>
    </row>
    <row r="5" spans="1:25" ht="115.5" thickBot="1">
      <c r="D5" s="210" t="s">
        <v>162</v>
      </c>
      <c r="G5" s="210" t="s">
        <v>342</v>
      </c>
      <c r="J5" s="210" t="s">
        <v>142</v>
      </c>
      <c r="M5" s="210" t="s">
        <v>182</v>
      </c>
      <c r="P5" s="210" t="s">
        <v>122</v>
      </c>
      <c r="S5" s="210" t="s">
        <v>102</v>
      </c>
      <c r="V5" s="210" t="s">
        <v>82</v>
      </c>
      <c r="Y5" s="210" t="s">
        <v>62</v>
      </c>
    </row>
    <row r="6" spans="1:25" ht="90" thickBot="1">
      <c r="D6" s="209" t="s">
        <v>163</v>
      </c>
      <c r="G6" s="209" t="s">
        <v>343</v>
      </c>
      <c r="J6" s="209" t="s">
        <v>143</v>
      </c>
      <c r="M6" s="209" t="s">
        <v>183</v>
      </c>
      <c r="P6" s="209" t="s">
        <v>123</v>
      </c>
      <c r="S6" s="209" t="s">
        <v>103</v>
      </c>
      <c r="V6" s="209" t="s">
        <v>83</v>
      </c>
      <c r="Y6" s="209" t="s">
        <v>63</v>
      </c>
    </row>
    <row r="7" spans="1:25" ht="77.25" thickBot="1">
      <c r="D7" s="210" t="s">
        <v>164</v>
      </c>
      <c r="G7" s="210" t="s">
        <v>344</v>
      </c>
      <c r="J7" s="210" t="s">
        <v>144</v>
      </c>
      <c r="M7" s="210" t="s">
        <v>184</v>
      </c>
      <c r="P7" s="210" t="s">
        <v>124</v>
      </c>
      <c r="S7" s="210" t="s">
        <v>104</v>
      </c>
      <c r="V7" s="210" t="s">
        <v>84</v>
      </c>
      <c r="Y7" s="210" t="s">
        <v>64</v>
      </c>
    </row>
    <row r="8" spans="1:25" ht="77.25" thickBot="1">
      <c r="D8" s="209" t="s">
        <v>165</v>
      </c>
      <c r="G8" s="209" t="s">
        <v>345</v>
      </c>
      <c r="J8" s="209" t="s">
        <v>145</v>
      </c>
      <c r="M8" s="209" t="s">
        <v>185</v>
      </c>
      <c r="P8" s="209" t="s">
        <v>125</v>
      </c>
      <c r="S8" s="209" t="s">
        <v>105</v>
      </c>
      <c r="V8" s="209" t="s">
        <v>85</v>
      </c>
      <c r="Y8" s="209" t="s">
        <v>65</v>
      </c>
    </row>
    <row r="9" spans="1:25" ht="64.5" thickBot="1">
      <c r="D9" s="210" t="s">
        <v>166</v>
      </c>
      <c r="G9" s="210" t="s">
        <v>346</v>
      </c>
      <c r="J9" s="210" t="s">
        <v>146</v>
      </c>
      <c r="M9" s="210" t="s">
        <v>186</v>
      </c>
      <c r="P9" s="210" t="s">
        <v>126</v>
      </c>
      <c r="S9" s="210" t="s">
        <v>106</v>
      </c>
      <c r="V9" s="210" t="s">
        <v>86</v>
      </c>
      <c r="Y9" s="210" t="s">
        <v>66</v>
      </c>
    </row>
    <row r="10" spans="1:25" ht="90" thickBot="1">
      <c r="D10" s="209" t="s">
        <v>167</v>
      </c>
      <c r="G10" s="209" t="s">
        <v>347</v>
      </c>
      <c r="J10" s="209" t="s">
        <v>147</v>
      </c>
      <c r="M10" s="209" t="s">
        <v>187</v>
      </c>
      <c r="P10" s="209" t="s">
        <v>127</v>
      </c>
      <c r="S10" s="209" t="s">
        <v>107</v>
      </c>
      <c r="V10" s="209" t="s">
        <v>87</v>
      </c>
      <c r="Y10" s="209" t="s">
        <v>67</v>
      </c>
    </row>
    <row r="11" spans="1:25" ht="77.25" thickBot="1">
      <c r="D11" s="210" t="s">
        <v>168</v>
      </c>
      <c r="G11" s="210" t="s">
        <v>348</v>
      </c>
      <c r="J11" s="210" t="s">
        <v>148</v>
      </c>
      <c r="M11" s="210" t="s">
        <v>188</v>
      </c>
      <c r="P11" s="210" t="s">
        <v>128</v>
      </c>
      <c r="S11" s="210" t="s">
        <v>108</v>
      </c>
      <c r="V11" s="210" t="s">
        <v>88</v>
      </c>
      <c r="Y11" s="210" t="s">
        <v>68</v>
      </c>
    </row>
    <row r="12" spans="1:25" ht="77.25" thickBot="1">
      <c r="D12" s="209" t="s">
        <v>169</v>
      </c>
      <c r="G12" s="209" t="s">
        <v>349</v>
      </c>
      <c r="J12" s="209" t="s">
        <v>149</v>
      </c>
      <c r="M12" s="209" t="s">
        <v>189</v>
      </c>
      <c r="P12" s="209" t="s">
        <v>129</v>
      </c>
      <c r="S12" s="209" t="s">
        <v>109</v>
      </c>
      <c r="V12" s="209" t="s">
        <v>89</v>
      </c>
      <c r="Y12" s="209" t="s">
        <v>69</v>
      </c>
    </row>
    <row r="13" spans="1:25" ht="64.5" thickBot="1">
      <c r="D13" s="210" t="s">
        <v>170</v>
      </c>
      <c r="G13" s="210" t="s">
        <v>350</v>
      </c>
      <c r="J13" s="210" t="s">
        <v>150</v>
      </c>
      <c r="M13" s="210" t="s">
        <v>190</v>
      </c>
      <c r="P13" s="210" t="s">
        <v>130</v>
      </c>
      <c r="S13" s="210" t="s">
        <v>110</v>
      </c>
      <c r="V13" s="210" t="s">
        <v>90</v>
      </c>
      <c r="Y13" s="210" t="s">
        <v>70</v>
      </c>
    </row>
    <row r="14" spans="1:25" ht="64.5" thickBot="1">
      <c r="D14" s="209" t="s">
        <v>171</v>
      </c>
      <c r="G14" s="209" t="s">
        <v>351</v>
      </c>
      <c r="J14" s="209" t="s">
        <v>151</v>
      </c>
      <c r="M14" s="209" t="s">
        <v>191</v>
      </c>
      <c r="P14" s="209" t="s">
        <v>131</v>
      </c>
      <c r="S14" s="209" t="s">
        <v>111</v>
      </c>
      <c r="V14" s="209" t="s">
        <v>91</v>
      </c>
      <c r="Y14" s="209" t="s">
        <v>71</v>
      </c>
    </row>
    <row r="15" spans="1:25" ht="77.25" thickBot="1">
      <c r="D15" s="210" t="s">
        <v>172</v>
      </c>
      <c r="G15" s="210" t="s">
        <v>352</v>
      </c>
      <c r="J15" s="210" t="s">
        <v>152</v>
      </c>
      <c r="M15" s="210" t="s">
        <v>192</v>
      </c>
      <c r="P15" s="210" t="s">
        <v>132</v>
      </c>
      <c r="S15" s="210" t="s">
        <v>112</v>
      </c>
      <c r="V15" s="210" t="s">
        <v>92</v>
      </c>
      <c r="Y15" s="210" t="s">
        <v>72</v>
      </c>
    </row>
    <row r="16" spans="1:25" ht="90" thickBot="1">
      <c r="D16" s="209" t="s">
        <v>173</v>
      </c>
      <c r="G16" s="209" t="s">
        <v>353</v>
      </c>
      <c r="J16" s="209" t="s">
        <v>153</v>
      </c>
      <c r="M16" s="209" t="s">
        <v>193</v>
      </c>
      <c r="P16" s="209" t="s">
        <v>133</v>
      </c>
      <c r="S16" s="209" t="s">
        <v>113</v>
      </c>
      <c r="V16" s="209" t="s">
        <v>93</v>
      </c>
      <c r="Y16" s="209" t="s">
        <v>73</v>
      </c>
    </row>
    <row r="17" spans="4:25" ht="77.25" thickBot="1">
      <c r="D17" s="210" t="s">
        <v>174</v>
      </c>
      <c r="G17" s="210" t="s">
        <v>354</v>
      </c>
      <c r="J17" s="210" t="s">
        <v>154</v>
      </c>
      <c r="M17" s="210" t="s">
        <v>194</v>
      </c>
      <c r="P17" s="210" t="s">
        <v>134</v>
      </c>
      <c r="S17" s="210" t="s">
        <v>114</v>
      </c>
      <c r="V17" s="210" t="s">
        <v>94</v>
      </c>
      <c r="Y17" s="210" t="s">
        <v>74</v>
      </c>
    </row>
    <row r="18" spans="4:25" ht="102.75" thickBot="1">
      <c r="D18" s="209" t="s">
        <v>175</v>
      </c>
      <c r="G18" s="209" t="s">
        <v>355</v>
      </c>
      <c r="J18" s="209" t="s">
        <v>155</v>
      </c>
      <c r="M18" s="209" t="s">
        <v>195</v>
      </c>
      <c r="P18" s="209" t="s">
        <v>135</v>
      </c>
      <c r="S18" s="209" t="s">
        <v>115</v>
      </c>
      <c r="V18" s="209" t="s">
        <v>95</v>
      </c>
      <c r="Y18" s="209" t="s">
        <v>75</v>
      </c>
    </row>
    <row r="19" spans="4:25" ht="102.75" thickBot="1">
      <c r="D19" s="210" t="s">
        <v>176</v>
      </c>
      <c r="G19" s="210" t="s">
        <v>356</v>
      </c>
      <c r="J19" s="210" t="s">
        <v>156</v>
      </c>
      <c r="M19" s="210" t="s">
        <v>196</v>
      </c>
      <c r="P19" s="210" t="s">
        <v>136</v>
      </c>
      <c r="S19" s="210" t="s">
        <v>116</v>
      </c>
      <c r="V19" s="210" t="s">
        <v>96</v>
      </c>
      <c r="Y19" s="210" t="s">
        <v>76</v>
      </c>
    </row>
    <row r="20" spans="4:25" ht="128.25" thickBot="1">
      <c r="D20" s="209" t="s">
        <v>177</v>
      </c>
      <c r="G20" s="209" t="s">
        <v>357</v>
      </c>
      <c r="J20" s="209" t="s">
        <v>157</v>
      </c>
      <c r="M20" s="209" t="s">
        <v>197</v>
      </c>
      <c r="P20" s="209" t="s">
        <v>137</v>
      </c>
      <c r="S20" s="209" t="s">
        <v>117</v>
      </c>
      <c r="V20" s="209" t="s">
        <v>97</v>
      </c>
      <c r="Y20" s="209" t="s">
        <v>77</v>
      </c>
    </row>
  </sheetData>
  <conditionalFormatting sqref="F1">
    <cfRule type="cellIs" dxfId="79" priority="43" operator="greaterThan">
      <formula>5.5</formula>
    </cfRule>
    <cfRule type="cellIs" dxfId="78" priority="44" operator="between">
      <formula>4.5</formula>
      <formula>5.49</formula>
    </cfRule>
    <cfRule type="cellIs" dxfId="77" priority="45" operator="between">
      <formula>3.5</formula>
      <formula>4.4999999</formula>
    </cfRule>
    <cfRule type="cellIs" dxfId="76" priority="46" operator="between">
      <formula>2.5</formula>
      <formula>3.49999</formula>
    </cfRule>
    <cfRule type="cellIs" dxfId="75" priority="47" operator="between">
      <formula>1.5</formula>
      <formula>2.499999</formula>
    </cfRule>
    <cfRule type="cellIs" dxfId="74" priority="48" operator="between">
      <formula>0</formula>
      <formula>1.499999</formula>
    </cfRule>
  </conditionalFormatting>
  <conditionalFormatting sqref="I1">
    <cfRule type="cellIs" dxfId="73" priority="37" operator="greaterThan">
      <formula>5.5</formula>
    </cfRule>
    <cfRule type="cellIs" dxfId="72" priority="38" operator="between">
      <formula>4.5</formula>
      <formula>5.49</formula>
    </cfRule>
    <cfRule type="cellIs" dxfId="71" priority="39" operator="between">
      <formula>3.5</formula>
      <formula>4.4999999</formula>
    </cfRule>
    <cfRule type="cellIs" dxfId="70" priority="40" operator="between">
      <formula>2.5</formula>
      <formula>3.49999</formula>
    </cfRule>
    <cfRule type="cellIs" dxfId="69" priority="41" operator="between">
      <formula>1.5</formula>
      <formula>2.499999</formula>
    </cfRule>
    <cfRule type="cellIs" dxfId="68" priority="42" operator="between">
      <formula>0</formula>
      <formula>1.499999</formula>
    </cfRule>
  </conditionalFormatting>
  <conditionalFormatting sqref="L1">
    <cfRule type="cellIs" dxfId="67" priority="31" operator="greaterThan">
      <formula>5.5</formula>
    </cfRule>
    <cfRule type="cellIs" dxfId="66" priority="32" operator="between">
      <formula>4.5</formula>
      <formula>5.49</formula>
    </cfRule>
    <cfRule type="cellIs" dxfId="65" priority="33" operator="between">
      <formula>3.5</formula>
      <formula>4.4999999</formula>
    </cfRule>
    <cfRule type="cellIs" dxfId="64" priority="34" operator="between">
      <formula>2.5</formula>
      <formula>3.49999</formula>
    </cfRule>
    <cfRule type="cellIs" dxfId="63" priority="35" operator="between">
      <formula>1.5</formula>
      <formula>2.499999</formula>
    </cfRule>
    <cfRule type="cellIs" dxfId="62" priority="36" operator="between">
      <formula>0</formula>
      <formula>1.499999</formula>
    </cfRule>
  </conditionalFormatting>
  <conditionalFormatting sqref="O1">
    <cfRule type="cellIs" dxfId="61" priority="25" operator="greaterThan">
      <formula>5.5</formula>
    </cfRule>
    <cfRule type="cellIs" dxfId="60" priority="26" operator="between">
      <formula>4.5</formula>
      <formula>5.49</formula>
    </cfRule>
    <cfRule type="cellIs" dxfId="59" priority="27" operator="between">
      <formula>3.5</formula>
      <formula>4.4999999</formula>
    </cfRule>
    <cfRule type="cellIs" dxfId="58" priority="28" operator="between">
      <formula>2.5</formula>
      <formula>3.49999</formula>
    </cfRule>
    <cfRule type="cellIs" dxfId="57" priority="29" operator="between">
      <formula>1.5</formula>
      <formula>2.499999</formula>
    </cfRule>
    <cfRule type="cellIs" dxfId="56" priority="30" operator="between">
      <formula>0</formula>
      <formula>1.499999</formula>
    </cfRule>
  </conditionalFormatting>
  <conditionalFormatting sqref="R1">
    <cfRule type="cellIs" dxfId="55" priority="19" operator="greaterThan">
      <formula>5.5</formula>
    </cfRule>
    <cfRule type="cellIs" dxfId="54" priority="20" operator="between">
      <formula>4.5</formula>
      <formula>5.49</formula>
    </cfRule>
    <cfRule type="cellIs" dxfId="53" priority="21" operator="between">
      <formula>3.5</formula>
      <formula>4.4999999</formula>
    </cfRule>
    <cfRule type="cellIs" dxfId="52" priority="22" operator="between">
      <formula>2.5</formula>
      <formula>3.49999</formula>
    </cfRule>
    <cfRule type="cellIs" dxfId="51" priority="23" operator="between">
      <formula>1.5</formula>
      <formula>2.499999</formula>
    </cfRule>
    <cfRule type="cellIs" dxfId="50" priority="24" operator="between">
      <formula>0</formula>
      <formula>1.499999</formula>
    </cfRule>
  </conditionalFormatting>
  <conditionalFormatting sqref="U1">
    <cfRule type="cellIs" dxfId="49" priority="13" operator="greaterThan">
      <formula>5.5</formula>
    </cfRule>
    <cfRule type="cellIs" dxfId="48" priority="14" operator="between">
      <formula>4.5</formula>
      <formula>5.49</formula>
    </cfRule>
    <cfRule type="cellIs" dxfId="47" priority="15" operator="between">
      <formula>3.5</formula>
      <formula>4.4999999</formula>
    </cfRule>
    <cfRule type="cellIs" dxfId="46" priority="16" operator="between">
      <formula>2.5</formula>
      <formula>3.49999</formula>
    </cfRule>
    <cfRule type="cellIs" dxfId="45" priority="17" operator="between">
      <formula>1.5</formula>
      <formula>2.499999</formula>
    </cfRule>
    <cfRule type="cellIs" dxfId="44" priority="18" operator="between">
      <formula>0</formula>
      <formula>1.499999</formula>
    </cfRule>
  </conditionalFormatting>
  <conditionalFormatting sqref="X1">
    <cfRule type="cellIs" dxfId="43" priority="7" operator="greaterThan">
      <formula>5.5</formula>
    </cfRule>
    <cfRule type="cellIs" dxfId="42" priority="8" operator="between">
      <formula>4.5</formula>
      <formula>5.49</formula>
    </cfRule>
    <cfRule type="cellIs" dxfId="41" priority="9" operator="between">
      <formula>3.5</formula>
      <formula>4.4999999</formula>
    </cfRule>
    <cfRule type="cellIs" dxfId="40" priority="10" operator="between">
      <formula>2.5</formula>
      <formula>3.49999</formula>
    </cfRule>
    <cfRule type="cellIs" dxfId="39" priority="11" operator="between">
      <formula>1.5</formula>
      <formula>2.499999</formula>
    </cfRule>
    <cfRule type="cellIs" dxfId="38" priority="12" operator="between">
      <formula>0</formula>
      <formula>1.499999</formula>
    </cfRule>
  </conditionalFormatting>
  <conditionalFormatting sqref="C1">
    <cfRule type="cellIs" dxfId="37" priority="1" operator="greaterThan">
      <formula>5.5</formula>
    </cfRule>
    <cfRule type="cellIs" dxfId="36" priority="2" operator="between">
      <formula>4.5</formula>
      <formula>5.49</formula>
    </cfRule>
    <cfRule type="cellIs" dxfId="35" priority="3" operator="between">
      <formula>3.5</formula>
      <formula>4.4999999</formula>
    </cfRule>
    <cfRule type="cellIs" dxfId="34" priority="4" operator="between">
      <formula>2.5</formula>
      <formula>3.49999</formula>
    </cfRule>
    <cfRule type="cellIs" dxfId="33" priority="5" operator="between">
      <formula>1.5</formula>
      <formula>2.499999</formula>
    </cfRule>
    <cfRule type="cellIs" dxfId="32" priority="6" operator="between">
      <formula>0</formula>
      <formula>1.499999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139"/>
  <sheetViews>
    <sheetView zoomScale="60" zoomScaleNormal="60" workbookViewId="0"/>
  </sheetViews>
  <sheetFormatPr defaultColWidth="2.7109375" defaultRowHeight="15"/>
  <cols>
    <col min="4" max="4" width="4.140625" bestFit="1" customWidth="1"/>
    <col min="8" max="8" width="4" bestFit="1" customWidth="1"/>
    <col min="38" max="38" width="4.140625" bestFit="1" customWidth="1"/>
    <col min="46" max="82" width="3.7109375" customWidth="1"/>
    <col min="83" max="85" width="4.42578125" bestFit="1" customWidth="1"/>
    <col min="86" max="86" width="3.7109375" customWidth="1"/>
    <col min="87" max="87" width="4.42578125" bestFit="1" customWidth="1"/>
    <col min="88" max="105" width="3.7109375" customWidth="1"/>
    <col min="106" max="106" width="4.42578125" bestFit="1" customWidth="1"/>
    <col min="107" max="124" width="3.7109375" customWidth="1"/>
    <col min="125" max="125" width="4.42578125" bestFit="1" customWidth="1"/>
    <col min="126" max="143" width="3.7109375" customWidth="1"/>
  </cols>
  <sheetData>
    <row r="1" spans="1:14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</row>
    <row r="2" spans="1:143" ht="15.75" thickBot="1">
      <c r="A2" s="13"/>
      <c r="B2" s="13"/>
      <c r="C2" s="13"/>
      <c r="D2" s="13">
        <v>-10</v>
      </c>
      <c r="E2" s="13">
        <v>0</v>
      </c>
      <c r="F2" s="13">
        <v>0</v>
      </c>
      <c r="G2" s="13">
        <v>0</v>
      </c>
      <c r="H2" s="13">
        <v>0</v>
      </c>
      <c r="I2" s="13">
        <v>0</v>
      </c>
      <c r="J2" s="13">
        <v>0</v>
      </c>
      <c r="K2" s="13">
        <v>0</v>
      </c>
      <c r="L2" s="13">
        <v>0</v>
      </c>
      <c r="M2" s="13">
        <v>0</v>
      </c>
      <c r="N2" s="13">
        <v>0</v>
      </c>
      <c r="O2" s="13">
        <v>0</v>
      </c>
      <c r="P2" s="13">
        <v>0</v>
      </c>
      <c r="Q2" s="13">
        <v>0</v>
      </c>
      <c r="R2" s="13">
        <v>0</v>
      </c>
      <c r="S2" s="13">
        <v>0</v>
      </c>
      <c r="T2" s="13">
        <v>0</v>
      </c>
      <c r="U2" s="13">
        <v>0</v>
      </c>
      <c r="V2" s="13">
        <v>0</v>
      </c>
      <c r="W2" s="13">
        <v>0</v>
      </c>
      <c r="X2" s="13">
        <v>0</v>
      </c>
      <c r="Y2" s="13">
        <v>0</v>
      </c>
      <c r="Z2" s="13">
        <v>0</v>
      </c>
      <c r="AA2" s="13">
        <v>0</v>
      </c>
      <c r="AB2" s="13">
        <v>0</v>
      </c>
      <c r="AC2" s="13">
        <v>0</v>
      </c>
      <c r="AD2" s="13">
        <v>0</v>
      </c>
      <c r="AE2" s="13">
        <v>0</v>
      </c>
      <c r="AF2" s="13">
        <v>0</v>
      </c>
      <c r="AG2" s="13">
        <v>0</v>
      </c>
      <c r="AH2" s="13">
        <v>0</v>
      </c>
      <c r="AI2" s="13">
        <v>0</v>
      </c>
      <c r="AJ2" s="13">
        <v>0</v>
      </c>
      <c r="AK2" s="13">
        <v>0</v>
      </c>
      <c r="AL2" s="127">
        <v>-10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</row>
    <row r="3" spans="1:143" ht="15.75" thickBot="1">
      <c r="A3" s="13"/>
      <c r="B3" s="13"/>
      <c r="C3" s="13"/>
      <c r="D3" s="13">
        <v>-10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0</v>
      </c>
      <c r="Y3" s="13">
        <v>0</v>
      </c>
      <c r="Z3" s="13">
        <v>0</v>
      </c>
      <c r="AA3" s="13">
        <v>0</v>
      </c>
      <c r="AB3" s="13">
        <v>0</v>
      </c>
      <c r="AC3" s="13">
        <v>0</v>
      </c>
      <c r="AD3" s="13">
        <v>0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27">
        <v>-10</v>
      </c>
      <c r="AT3" s="2"/>
      <c r="AU3" s="1">
        <f>'H''Exel Crawler'!D3</f>
        <v>7</v>
      </c>
      <c r="AV3" s="2"/>
      <c r="AW3" s="1">
        <f>(AU3/10)+0.3</f>
        <v>1</v>
      </c>
      <c r="AX3" s="1">
        <f t="shared" ref="AX3:CB3" si="0">AW3</f>
        <v>1</v>
      </c>
      <c r="AY3" s="1">
        <f t="shared" si="0"/>
        <v>1</v>
      </c>
      <c r="AZ3" s="1">
        <f t="shared" si="0"/>
        <v>1</v>
      </c>
      <c r="BA3" s="1">
        <f t="shared" si="0"/>
        <v>1</v>
      </c>
      <c r="BB3" s="1">
        <f t="shared" si="0"/>
        <v>1</v>
      </c>
      <c r="BC3" s="1">
        <f t="shared" si="0"/>
        <v>1</v>
      </c>
      <c r="BD3" s="1">
        <f t="shared" si="0"/>
        <v>1</v>
      </c>
      <c r="BE3" s="1">
        <f t="shared" si="0"/>
        <v>1</v>
      </c>
      <c r="BF3" s="1">
        <f t="shared" si="0"/>
        <v>1</v>
      </c>
      <c r="BG3" s="1">
        <f t="shared" si="0"/>
        <v>1</v>
      </c>
      <c r="BH3" s="1">
        <f t="shared" si="0"/>
        <v>1</v>
      </c>
      <c r="BI3" s="1">
        <f t="shared" si="0"/>
        <v>1</v>
      </c>
      <c r="BJ3" s="1">
        <f t="shared" si="0"/>
        <v>1</v>
      </c>
      <c r="BK3" s="1">
        <f t="shared" si="0"/>
        <v>1</v>
      </c>
      <c r="BL3" s="1">
        <f t="shared" si="0"/>
        <v>1</v>
      </c>
      <c r="BM3" s="1">
        <f t="shared" si="0"/>
        <v>1</v>
      </c>
      <c r="BN3" s="1">
        <f t="shared" si="0"/>
        <v>1</v>
      </c>
      <c r="BO3" s="1">
        <f t="shared" si="0"/>
        <v>1</v>
      </c>
      <c r="BP3" s="1">
        <f t="shared" si="0"/>
        <v>1</v>
      </c>
      <c r="BQ3" s="1">
        <f t="shared" si="0"/>
        <v>1</v>
      </c>
      <c r="BR3" s="1">
        <f t="shared" si="0"/>
        <v>1</v>
      </c>
      <c r="BS3" s="1">
        <f t="shared" si="0"/>
        <v>1</v>
      </c>
      <c r="BT3" s="1">
        <f t="shared" si="0"/>
        <v>1</v>
      </c>
      <c r="BU3" s="1">
        <f t="shared" si="0"/>
        <v>1</v>
      </c>
      <c r="BV3" s="1">
        <f t="shared" si="0"/>
        <v>1</v>
      </c>
      <c r="BW3" s="1">
        <f t="shared" si="0"/>
        <v>1</v>
      </c>
      <c r="BX3" s="1">
        <f t="shared" si="0"/>
        <v>1</v>
      </c>
      <c r="BY3" s="1">
        <f t="shared" si="0"/>
        <v>1</v>
      </c>
      <c r="BZ3" s="1">
        <f t="shared" si="0"/>
        <v>1</v>
      </c>
      <c r="CA3" s="1">
        <f t="shared" si="0"/>
        <v>1</v>
      </c>
      <c r="CB3" s="1">
        <f t="shared" si="0"/>
        <v>1</v>
      </c>
      <c r="CC3" s="3"/>
      <c r="CD3" s="3"/>
      <c r="CE3" s="12">
        <f>'H''Exel Crawler'!C7</f>
        <v>5</v>
      </c>
      <c r="CF3" s="12">
        <f>'H''Exel Crawler'!D7</f>
        <v>7</v>
      </c>
      <c r="CG3" s="12">
        <f>'H''Exel Crawler'!E7</f>
        <v>5</v>
      </c>
      <c r="CH3" s="7"/>
      <c r="CI3" s="7">
        <f>CE3</f>
        <v>5</v>
      </c>
      <c r="CJ3" s="3"/>
      <c r="CK3" s="1">
        <f>(CI3/10)+0.3</f>
        <v>0.8</v>
      </c>
      <c r="CL3" s="4">
        <f t="shared" ref="CL3:CY3" si="1">CK3</f>
        <v>0.8</v>
      </c>
      <c r="CM3" s="4">
        <f t="shared" si="1"/>
        <v>0.8</v>
      </c>
      <c r="CN3" s="4">
        <f t="shared" si="1"/>
        <v>0.8</v>
      </c>
      <c r="CO3" s="4">
        <f t="shared" si="1"/>
        <v>0.8</v>
      </c>
      <c r="CP3" s="4">
        <f t="shared" si="1"/>
        <v>0.8</v>
      </c>
      <c r="CQ3" s="4">
        <f t="shared" si="1"/>
        <v>0.8</v>
      </c>
      <c r="CR3" s="4">
        <f t="shared" si="1"/>
        <v>0.8</v>
      </c>
      <c r="CS3" s="4">
        <f t="shared" si="1"/>
        <v>0.8</v>
      </c>
      <c r="CT3" s="4">
        <f t="shared" si="1"/>
        <v>0.8</v>
      </c>
      <c r="CU3" s="4">
        <f t="shared" si="1"/>
        <v>0.8</v>
      </c>
      <c r="CV3" s="4">
        <f t="shared" si="1"/>
        <v>0.8</v>
      </c>
      <c r="CW3" s="4">
        <f t="shared" si="1"/>
        <v>0.8</v>
      </c>
      <c r="CX3" s="4">
        <f t="shared" si="1"/>
        <v>0.8</v>
      </c>
      <c r="CY3" s="5">
        <f t="shared" si="1"/>
        <v>0.8</v>
      </c>
      <c r="CZ3" s="2"/>
      <c r="DA3" s="2"/>
      <c r="DB3" s="3">
        <f>CF3</f>
        <v>7</v>
      </c>
      <c r="DC3" s="3"/>
      <c r="DD3" s="1">
        <f>(DB3/10)+0.3</f>
        <v>1</v>
      </c>
      <c r="DE3" s="4">
        <f t="shared" ref="DE3:DR3" si="2">DD3</f>
        <v>1</v>
      </c>
      <c r="DF3" s="4">
        <f t="shared" si="2"/>
        <v>1</v>
      </c>
      <c r="DG3" s="4">
        <f t="shared" si="2"/>
        <v>1</v>
      </c>
      <c r="DH3" s="4">
        <f t="shared" si="2"/>
        <v>1</v>
      </c>
      <c r="DI3" s="4">
        <f t="shared" si="2"/>
        <v>1</v>
      </c>
      <c r="DJ3" s="4">
        <f t="shared" si="2"/>
        <v>1</v>
      </c>
      <c r="DK3" s="4">
        <f t="shared" si="2"/>
        <v>1</v>
      </c>
      <c r="DL3" s="4">
        <f t="shared" si="2"/>
        <v>1</v>
      </c>
      <c r="DM3" s="4">
        <f t="shared" si="2"/>
        <v>1</v>
      </c>
      <c r="DN3" s="4">
        <f t="shared" si="2"/>
        <v>1</v>
      </c>
      <c r="DO3" s="4">
        <f t="shared" si="2"/>
        <v>1</v>
      </c>
      <c r="DP3" s="4">
        <f t="shared" si="2"/>
        <v>1</v>
      </c>
      <c r="DQ3" s="4">
        <f t="shared" si="2"/>
        <v>1</v>
      </c>
      <c r="DR3" s="5">
        <f t="shared" si="2"/>
        <v>1</v>
      </c>
      <c r="DS3" s="2"/>
      <c r="DT3" s="2"/>
      <c r="DU3" s="3">
        <f>CG3</f>
        <v>5</v>
      </c>
      <c r="DV3" s="3"/>
      <c r="DW3" s="1">
        <f>(DU3/10)+0.3</f>
        <v>0.8</v>
      </c>
      <c r="DX3" s="4">
        <f t="shared" ref="DX3:EK3" si="3">DW3</f>
        <v>0.8</v>
      </c>
      <c r="DY3" s="4">
        <f t="shared" si="3"/>
        <v>0.8</v>
      </c>
      <c r="DZ3" s="4">
        <f t="shared" si="3"/>
        <v>0.8</v>
      </c>
      <c r="EA3" s="4">
        <f t="shared" si="3"/>
        <v>0.8</v>
      </c>
      <c r="EB3" s="4">
        <f t="shared" si="3"/>
        <v>0.8</v>
      </c>
      <c r="EC3" s="4">
        <f t="shared" si="3"/>
        <v>0.8</v>
      </c>
      <c r="ED3" s="4">
        <f t="shared" si="3"/>
        <v>0.8</v>
      </c>
      <c r="EE3" s="4">
        <f t="shared" si="3"/>
        <v>0.8</v>
      </c>
      <c r="EF3" s="4">
        <f t="shared" si="3"/>
        <v>0.8</v>
      </c>
      <c r="EG3" s="4">
        <f t="shared" si="3"/>
        <v>0.8</v>
      </c>
      <c r="EH3" s="4">
        <f t="shared" si="3"/>
        <v>0.8</v>
      </c>
      <c r="EI3" s="4">
        <f t="shared" si="3"/>
        <v>0.8</v>
      </c>
      <c r="EJ3" s="4">
        <f t="shared" si="3"/>
        <v>0.8</v>
      </c>
      <c r="EK3" s="5">
        <f t="shared" si="3"/>
        <v>0.8</v>
      </c>
      <c r="EL3" s="2"/>
      <c r="EM3" s="2"/>
    </row>
    <row r="4" spans="1:143">
      <c r="A4" s="13"/>
      <c r="B4" s="13"/>
      <c r="C4" s="13"/>
      <c r="D4" s="13">
        <v>-10</v>
      </c>
      <c r="E4" s="13">
        <v>0</v>
      </c>
      <c r="F4" s="29">
        <f t="shared" ref="F4:L4" ca="1" si="4">(RANDBETWEEN(1,6)+E4+D4)/4</f>
        <v>-1.5</v>
      </c>
      <c r="G4" s="28">
        <f t="shared" ca="1" si="4"/>
        <v>-0.125</v>
      </c>
      <c r="H4" s="28">
        <f t="shared" ca="1" si="4"/>
        <v>9.375E-2</v>
      </c>
      <c r="I4" s="28">
        <f t="shared" ca="1" si="4"/>
        <v>1.4921875</v>
      </c>
      <c r="J4" s="28">
        <f t="shared" ca="1" si="4"/>
        <v>1.646484375</v>
      </c>
      <c r="K4" s="28">
        <f t="shared" ca="1" si="4"/>
        <v>2.03466796875</v>
      </c>
      <c r="L4" s="28">
        <f t="shared" ca="1" si="4"/>
        <v>1.1702880859375</v>
      </c>
      <c r="M4" s="28">
        <f t="shared" ref="M4:W4" ca="1" si="5">(RANDBETWEEN(1,6)+M3+M2)/4</f>
        <v>0.25</v>
      </c>
      <c r="N4" s="28">
        <f t="shared" ca="1" si="5"/>
        <v>0.25</v>
      </c>
      <c r="O4" s="37">
        <f t="shared" ca="1" si="5"/>
        <v>0.25</v>
      </c>
      <c r="P4" s="18">
        <f t="shared" ca="1" si="5"/>
        <v>0.25</v>
      </c>
      <c r="Q4" s="18">
        <f t="shared" ca="1" si="5"/>
        <v>1.25</v>
      </c>
      <c r="R4" s="29">
        <f t="shared" ca="1" si="5"/>
        <v>1.5</v>
      </c>
      <c r="S4" s="28">
        <f t="shared" ca="1" si="5"/>
        <v>0.5</v>
      </c>
      <c r="T4" s="28">
        <f t="shared" ca="1" si="5"/>
        <v>0.5</v>
      </c>
      <c r="U4" s="28">
        <f t="shared" ca="1" si="5"/>
        <v>1.25</v>
      </c>
      <c r="V4" s="28">
        <f t="shared" ca="1" si="5"/>
        <v>1</v>
      </c>
      <c r="W4" s="30">
        <f t="shared" ca="1" si="5"/>
        <v>1</v>
      </c>
      <c r="X4" s="18">
        <f t="shared" ref="X4:X10" ca="1" si="6">(RANDBETWEEN(1,6)+X3+X2)/5</f>
        <v>0.8</v>
      </c>
      <c r="Y4" s="18">
        <f ca="1">(RANDBETWEEN(1,6)+Y3+Y2)/4</f>
        <v>0.25</v>
      </c>
      <c r="Z4" s="22">
        <f ca="1">(RANDBETWEEN(1,6)+Z3+Z2)/4</f>
        <v>0.5</v>
      </c>
      <c r="AA4" s="28">
        <f ca="1">(RANDBETWEEN(1,6)+AA3+AA2)/4</f>
        <v>1.25</v>
      </c>
      <c r="AB4" s="28">
        <f ca="1">(RANDBETWEEN(1,6)+AB3+AB2)/4</f>
        <v>1.5</v>
      </c>
      <c r="AC4" s="28">
        <f t="shared" ref="AC4:AI4" ca="1" si="7">(RANDBETWEEN(1,6)+AD4+AE4)/4</f>
        <v>1.75738525390625</v>
      </c>
      <c r="AD4" s="28">
        <f t="shared" ca="1" si="7"/>
        <v>1.778564453125</v>
      </c>
      <c r="AE4" s="28">
        <f t="shared" ca="1" si="7"/>
        <v>1.2509765625</v>
      </c>
      <c r="AF4" s="28">
        <f t="shared" ca="1" si="7"/>
        <v>1.86328125</v>
      </c>
      <c r="AG4" s="28">
        <f t="shared" ca="1" si="7"/>
        <v>1.140625</v>
      </c>
      <c r="AH4" s="28">
        <f t="shared" ca="1" si="7"/>
        <v>1.3125</v>
      </c>
      <c r="AI4" s="30">
        <f t="shared" ca="1" si="7"/>
        <v>0.25</v>
      </c>
      <c r="AJ4" s="13">
        <v>0</v>
      </c>
      <c r="AK4" s="13">
        <v>0</v>
      </c>
      <c r="AL4" s="127">
        <v>-10</v>
      </c>
      <c r="AT4" s="2"/>
      <c r="AU4" s="2"/>
      <c r="AV4" s="2"/>
      <c r="AW4" s="1">
        <f t="shared" ref="AW4:AW35" si="8">AW3</f>
        <v>1</v>
      </c>
      <c r="AX4" s="1">
        <f t="shared" ref="AX4:AX35" si="9">AX3</f>
        <v>1</v>
      </c>
      <c r="AY4" s="1">
        <f t="shared" ref="AY4:AY35" si="10">AY3</f>
        <v>1</v>
      </c>
      <c r="AZ4" s="1">
        <f t="shared" ref="AZ4:AZ35" si="11">AZ3</f>
        <v>1</v>
      </c>
      <c r="BA4" s="1">
        <f t="shared" ref="BA4:BA35" si="12">BA3</f>
        <v>1</v>
      </c>
      <c r="BB4" s="1">
        <f t="shared" ref="BB4:BB35" si="13">BB3</f>
        <v>1</v>
      </c>
      <c r="BC4" s="1">
        <f t="shared" ref="BC4:BC35" si="14">BC3</f>
        <v>1</v>
      </c>
      <c r="BD4" s="1">
        <f t="shared" ref="BD4:BD35" si="15">BD3</f>
        <v>1</v>
      </c>
      <c r="BE4" s="1">
        <f t="shared" ref="BE4:BE35" si="16">BE3</f>
        <v>1</v>
      </c>
      <c r="BF4" s="1">
        <f t="shared" ref="BF4:BF35" si="17">BF3</f>
        <v>1</v>
      </c>
      <c r="BG4" s="1">
        <f t="shared" ref="BG4:BG35" si="18">BG3</f>
        <v>1</v>
      </c>
      <c r="BH4" s="1">
        <f t="shared" ref="BH4:BH35" si="19">BH3</f>
        <v>1</v>
      </c>
      <c r="BI4" s="1">
        <f t="shared" ref="BI4:BI35" si="20">BI3</f>
        <v>1</v>
      </c>
      <c r="BJ4" s="1">
        <f t="shared" ref="BJ4:BJ35" si="21">BJ3</f>
        <v>1</v>
      </c>
      <c r="BK4" s="1">
        <f t="shared" ref="BK4:BK35" si="22">BK3</f>
        <v>1</v>
      </c>
      <c r="BL4" s="1">
        <f t="shared" ref="BL4:BL35" si="23">BL3</f>
        <v>1</v>
      </c>
      <c r="BM4" s="1">
        <f t="shared" ref="BM4:BM35" si="24">BM3</f>
        <v>1</v>
      </c>
      <c r="BN4" s="1">
        <f t="shared" ref="BN4:BN35" si="25">BN3</f>
        <v>1</v>
      </c>
      <c r="BO4" s="1">
        <f t="shared" ref="BO4:BO35" si="26">BO3</f>
        <v>1</v>
      </c>
      <c r="BP4" s="1">
        <f t="shared" ref="BP4:BP35" si="27">BP3</f>
        <v>1</v>
      </c>
      <c r="BQ4" s="1">
        <f t="shared" ref="BQ4:BQ35" si="28">BQ3</f>
        <v>1</v>
      </c>
      <c r="BR4" s="1">
        <f t="shared" ref="BR4:BR35" si="29">BR3</f>
        <v>1</v>
      </c>
      <c r="BS4" s="1">
        <f t="shared" ref="BS4:BS35" si="30">BS3</f>
        <v>1</v>
      </c>
      <c r="BT4" s="1">
        <f t="shared" ref="BT4:BT35" si="31">BT3</f>
        <v>1</v>
      </c>
      <c r="BU4" s="1">
        <f t="shared" ref="BU4:BU35" si="32">BU3</f>
        <v>1</v>
      </c>
      <c r="BV4" s="1">
        <f t="shared" ref="BV4:BV35" si="33">BV3</f>
        <v>1</v>
      </c>
      <c r="BW4" s="1">
        <f t="shared" ref="BW4:BW35" si="34">BW3</f>
        <v>1</v>
      </c>
      <c r="BX4" s="1">
        <f t="shared" ref="BX4:BX35" si="35">BX3</f>
        <v>1</v>
      </c>
      <c r="BY4" s="1">
        <f t="shared" ref="BY4:BY35" si="36">BY3</f>
        <v>1</v>
      </c>
      <c r="BZ4" s="1">
        <f t="shared" ref="BZ4:BZ35" si="37">BZ3</f>
        <v>1</v>
      </c>
      <c r="CA4" s="1">
        <f t="shared" ref="CA4:CA35" si="38">CA3</f>
        <v>1</v>
      </c>
      <c r="CB4" s="1">
        <f t="shared" ref="CB4:CB35" si="39">CB3</f>
        <v>1</v>
      </c>
      <c r="CC4" s="3"/>
      <c r="CD4" s="3"/>
      <c r="CE4" s="12">
        <f>'H''Exel Crawler'!C8</f>
        <v>7</v>
      </c>
      <c r="CF4" s="12">
        <f>'H''Exel Crawler'!D8</f>
        <v>8</v>
      </c>
      <c r="CG4" s="12">
        <f>'H''Exel Crawler'!E8</f>
        <v>7</v>
      </c>
      <c r="CH4" s="7"/>
      <c r="CI4" s="7"/>
      <c r="CJ4" s="3"/>
      <c r="CK4" s="6">
        <f t="shared" ref="CK4:CK17" si="40">CK3</f>
        <v>0.8</v>
      </c>
      <c r="CL4" s="7">
        <f t="shared" ref="CL4:CY4" si="41">CK4</f>
        <v>0.8</v>
      </c>
      <c r="CM4" s="7">
        <f t="shared" si="41"/>
        <v>0.8</v>
      </c>
      <c r="CN4" s="7">
        <f t="shared" si="41"/>
        <v>0.8</v>
      </c>
      <c r="CO4" s="7">
        <f t="shared" si="41"/>
        <v>0.8</v>
      </c>
      <c r="CP4" s="7">
        <f t="shared" si="41"/>
        <v>0.8</v>
      </c>
      <c r="CQ4" s="7">
        <f t="shared" si="41"/>
        <v>0.8</v>
      </c>
      <c r="CR4" s="7">
        <f t="shared" si="41"/>
        <v>0.8</v>
      </c>
      <c r="CS4" s="7">
        <f t="shared" si="41"/>
        <v>0.8</v>
      </c>
      <c r="CT4" s="7">
        <f t="shared" si="41"/>
        <v>0.8</v>
      </c>
      <c r="CU4" s="7">
        <f t="shared" si="41"/>
        <v>0.8</v>
      </c>
      <c r="CV4" s="7">
        <f t="shared" si="41"/>
        <v>0.8</v>
      </c>
      <c r="CW4" s="7">
        <f t="shared" si="41"/>
        <v>0.8</v>
      </c>
      <c r="CX4" s="7">
        <f t="shared" si="41"/>
        <v>0.8</v>
      </c>
      <c r="CY4" s="8">
        <f t="shared" si="41"/>
        <v>0.8</v>
      </c>
      <c r="CZ4" s="2"/>
      <c r="DA4" s="2"/>
      <c r="DB4" s="3"/>
      <c r="DC4" s="3"/>
      <c r="DD4" s="6">
        <f t="shared" ref="DD4:DD17" si="42">DD3</f>
        <v>1</v>
      </c>
      <c r="DE4" s="7">
        <f t="shared" ref="DE4:DR4" si="43">DD4</f>
        <v>1</v>
      </c>
      <c r="DF4" s="7">
        <f t="shared" si="43"/>
        <v>1</v>
      </c>
      <c r="DG4" s="7">
        <f t="shared" si="43"/>
        <v>1</v>
      </c>
      <c r="DH4" s="7">
        <f t="shared" si="43"/>
        <v>1</v>
      </c>
      <c r="DI4" s="7">
        <f t="shared" si="43"/>
        <v>1</v>
      </c>
      <c r="DJ4" s="7">
        <f t="shared" si="43"/>
        <v>1</v>
      </c>
      <c r="DK4" s="7">
        <f t="shared" si="43"/>
        <v>1</v>
      </c>
      <c r="DL4" s="7">
        <f t="shared" si="43"/>
        <v>1</v>
      </c>
      <c r="DM4" s="7">
        <f t="shared" si="43"/>
        <v>1</v>
      </c>
      <c r="DN4" s="7">
        <f t="shared" si="43"/>
        <v>1</v>
      </c>
      <c r="DO4" s="7">
        <f t="shared" si="43"/>
        <v>1</v>
      </c>
      <c r="DP4" s="7">
        <f t="shared" si="43"/>
        <v>1</v>
      </c>
      <c r="DQ4" s="7">
        <f t="shared" si="43"/>
        <v>1</v>
      </c>
      <c r="DR4" s="8">
        <f t="shared" si="43"/>
        <v>1</v>
      </c>
      <c r="DS4" s="2"/>
      <c r="DT4" s="2"/>
      <c r="DU4" s="3"/>
      <c r="DV4" s="3"/>
      <c r="DW4" s="6">
        <f t="shared" ref="DW4:DW17" si="44">DW3</f>
        <v>0.8</v>
      </c>
      <c r="DX4" s="7">
        <f t="shared" ref="DX4:EK4" si="45">DW4</f>
        <v>0.8</v>
      </c>
      <c r="DY4" s="7">
        <f t="shared" si="45"/>
        <v>0.8</v>
      </c>
      <c r="DZ4" s="7">
        <f t="shared" si="45"/>
        <v>0.8</v>
      </c>
      <c r="EA4" s="7">
        <f t="shared" si="45"/>
        <v>0.8</v>
      </c>
      <c r="EB4" s="7">
        <f t="shared" si="45"/>
        <v>0.8</v>
      </c>
      <c r="EC4" s="7">
        <f t="shared" si="45"/>
        <v>0.8</v>
      </c>
      <c r="ED4" s="7">
        <f t="shared" si="45"/>
        <v>0.8</v>
      </c>
      <c r="EE4" s="7">
        <f t="shared" si="45"/>
        <v>0.8</v>
      </c>
      <c r="EF4" s="7">
        <f t="shared" si="45"/>
        <v>0.8</v>
      </c>
      <c r="EG4" s="7">
        <f t="shared" si="45"/>
        <v>0.8</v>
      </c>
      <c r="EH4" s="7">
        <f t="shared" si="45"/>
        <v>0.8</v>
      </c>
      <c r="EI4" s="7">
        <f t="shared" si="45"/>
        <v>0.8</v>
      </c>
      <c r="EJ4" s="7">
        <f t="shared" si="45"/>
        <v>0.8</v>
      </c>
      <c r="EK4" s="8">
        <f t="shared" si="45"/>
        <v>0.8</v>
      </c>
      <c r="EL4" s="2"/>
      <c r="EM4" s="2"/>
    </row>
    <row r="5" spans="1:143">
      <c r="A5" s="13"/>
      <c r="B5" s="13"/>
      <c r="C5" s="13"/>
      <c r="D5" s="13">
        <v>-10</v>
      </c>
      <c r="E5" s="13">
        <v>0</v>
      </c>
      <c r="F5" s="15">
        <f t="shared" ref="F5:F13" ca="1" si="46">(RANDBETWEEN(1,6)+E5+D5)/4</f>
        <v>-2.25</v>
      </c>
      <c r="G5" s="13">
        <f t="shared" ref="G5:G13" ca="1" si="47">(RANDBETWEEN(1,6)+F5+E5)/4</f>
        <v>0.9375</v>
      </c>
      <c r="H5" s="13">
        <f t="shared" ref="H5:L10" ca="1" si="48">(RANDBETWEEN(1,6)+G5+F5)/3</f>
        <v>1.2291666666666667</v>
      </c>
      <c r="I5" s="13">
        <f t="shared" ca="1" si="48"/>
        <v>1.7222222222222223</v>
      </c>
      <c r="J5" s="13">
        <f t="shared" ca="1" si="48"/>
        <v>1.650462962962963</v>
      </c>
      <c r="K5" s="13">
        <f t="shared" ca="1" si="48"/>
        <v>1.790895061728395</v>
      </c>
      <c r="L5" s="13">
        <f t="shared" ca="1" si="48"/>
        <v>2.4804526748971192</v>
      </c>
      <c r="M5" s="13">
        <f t="shared" ref="M5:W9" ca="1" si="49">(RANDBETWEEN(1,6)+M4+M3)/3</f>
        <v>0.41666666666666669</v>
      </c>
      <c r="N5" s="13">
        <f t="shared" ca="1" si="49"/>
        <v>0.41666666666666669</v>
      </c>
      <c r="O5" s="14">
        <f t="shared" ca="1" si="49"/>
        <v>2.0833333333333335</v>
      </c>
      <c r="P5" s="13">
        <f t="shared" ca="1" si="49"/>
        <v>1.75</v>
      </c>
      <c r="Q5" s="13">
        <f t="shared" ca="1" si="49"/>
        <v>2.0833333333333335</v>
      </c>
      <c r="R5" s="15">
        <f t="shared" ca="1" si="49"/>
        <v>2.5</v>
      </c>
      <c r="S5" s="13">
        <f t="shared" ca="1" si="49"/>
        <v>1.5</v>
      </c>
      <c r="T5" s="13">
        <f t="shared" ca="1" si="49"/>
        <v>0.83333333333333337</v>
      </c>
      <c r="U5" s="13">
        <f t="shared" ca="1" si="49"/>
        <v>1.0833333333333333</v>
      </c>
      <c r="V5" s="13">
        <f t="shared" ca="1" si="49"/>
        <v>1</v>
      </c>
      <c r="W5" s="16">
        <f t="shared" ca="1" si="49"/>
        <v>1</v>
      </c>
      <c r="X5" s="13">
        <f t="shared" ca="1" si="6"/>
        <v>0.96</v>
      </c>
      <c r="Y5" s="13">
        <f t="shared" ref="Y5:AB9" ca="1" si="50">(RANDBETWEEN(1,6)+Y4+Y3)/3</f>
        <v>1.75</v>
      </c>
      <c r="Z5" s="17">
        <f t="shared" ca="1" si="50"/>
        <v>2.1666666666666665</v>
      </c>
      <c r="AA5" s="13">
        <f t="shared" ca="1" si="50"/>
        <v>1.75</v>
      </c>
      <c r="AB5" s="13">
        <f t="shared" ca="1" si="50"/>
        <v>0.83333333333333337</v>
      </c>
      <c r="AC5" s="13">
        <f t="shared" ref="AC5:AC13" ca="1" si="51">(RANDBETWEEN(1,6)+AD5+AE5)/3</f>
        <v>3.6975308641975304</v>
      </c>
      <c r="AD5" s="13">
        <f t="shared" ref="AD5:AD13" ca="1" si="52">(RANDBETWEEN(1,6)+AE5+AF5)/3</f>
        <v>3.3564814814814814</v>
      </c>
      <c r="AE5" s="13">
        <f t="shared" ref="AE5:AE13" ca="1" si="53">(RANDBETWEEN(1,6)+AF5+AG5)/3</f>
        <v>3.7361111111111112</v>
      </c>
      <c r="AF5" s="13">
        <f t="shared" ref="AF5:AF13" ca="1" si="54">(RANDBETWEEN(1,6)+AG5+AH5)/3</f>
        <v>3.3333333333333335</v>
      </c>
      <c r="AG5" s="13">
        <f t="shared" ref="AG5:AG13" ca="1" si="55">(RANDBETWEEN(1,6)+AH5+AI5)/3</f>
        <v>2.875</v>
      </c>
      <c r="AH5" s="13">
        <f t="shared" ref="AH5:AH13" ca="1" si="56">(RANDBETWEEN(1,6)+AI5+AJ5)/4</f>
        <v>1.125</v>
      </c>
      <c r="AI5" s="16">
        <f t="shared" ref="AI5:AI13" ca="1" si="57">(RANDBETWEEN(1,6)+AJ5+AK5)/4</f>
        <v>1.5</v>
      </c>
      <c r="AJ5" s="13">
        <v>0</v>
      </c>
      <c r="AK5" s="13">
        <v>0</v>
      </c>
      <c r="AL5" s="127">
        <v>-10</v>
      </c>
      <c r="AT5" s="2"/>
      <c r="AU5" s="2"/>
      <c r="AV5" s="2"/>
      <c r="AW5" s="1">
        <f t="shared" si="8"/>
        <v>1</v>
      </c>
      <c r="AX5" s="1">
        <f t="shared" si="9"/>
        <v>1</v>
      </c>
      <c r="AY5" s="1">
        <f t="shared" si="10"/>
        <v>1</v>
      </c>
      <c r="AZ5" s="1">
        <f t="shared" si="11"/>
        <v>1</v>
      </c>
      <c r="BA5" s="1">
        <f t="shared" si="12"/>
        <v>1</v>
      </c>
      <c r="BB5" s="1">
        <f t="shared" si="13"/>
        <v>1</v>
      </c>
      <c r="BC5" s="1">
        <f t="shared" si="14"/>
        <v>1</v>
      </c>
      <c r="BD5" s="1">
        <f t="shared" si="15"/>
        <v>1</v>
      </c>
      <c r="BE5" s="1">
        <f t="shared" si="16"/>
        <v>1</v>
      </c>
      <c r="BF5" s="1">
        <f t="shared" si="17"/>
        <v>1</v>
      </c>
      <c r="BG5" s="1">
        <f t="shared" si="18"/>
        <v>1</v>
      </c>
      <c r="BH5" s="1">
        <f t="shared" si="19"/>
        <v>1</v>
      </c>
      <c r="BI5" s="1">
        <f t="shared" si="20"/>
        <v>1</v>
      </c>
      <c r="BJ5" s="1">
        <f t="shared" si="21"/>
        <v>1</v>
      </c>
      <c r="BK5" s="1">
        <f t="shared" si="22"/>
        <v>1</v>
      </c>
      <c r="BL5" s="1">
        <f t="shared" si="23"/>
        <v>1</v>
      </c>
      <c r="BM5" s="1">
        <f t="shared" si="24"/>
        <v>1</v>
      </c>
      <c r="BN5" s="1">
        <f t="shared" si="25"/>
        <v>1</v>
      </c>
      <c r="BO5" s="1">
        <f t="shared" si="26"/>
        <v>1</v>
      </c>
      <c r="BP5" s="1">
        <f t="shared" si="27"/>
        <v>1</v>
      </c>
      <c r="BQ5" s="1">
        <f t="shared" si="28"/>
        <v>1</v>
      </c>
      <c r="BR5" s="1">
        <f t="shared" si="29"/>
        <v>1</v>
      </c>
      <c r="BS5" s="1">
        <f t="shared" si="30"/>
        <v>1</v>
      </c>
      <c r="BT5" s="1">
        <f t="shared" si="31"/>
        <v>1</v>
      </c>
      <c r="BU5" s="1">
        <f t="shared" si="32"/>
        <v>1</v>
      </c>
      <c r="BV5" s="1">
        <f t="shared" si="33"/>
        <v>1</v>
      </c>
      <c r="BW5" s="1">
        <f t="shared" si="34"/>
        <v>1</v>
      </c>
      <c r="BX5" s="1">
        <f t="shared" si="35"/>
        <v>1</v>
      </c>
      <c r="BY5" s="1">
        <f t="shared" si="36"/>
        <v>1</v>
      </c>
      <c r="BZ5" s="1">
        <f t="shared" si="37"/>
        <v>1</v>
      </c>
      <c r="CA5" s="1">
        <f t="shared" si="38"/>
        <v>1</v>
      </c>
      <c r="CB5" s="1">
        <f t="shared" si="39"/>
        <v>1</v>
      </c>
      <c r="CC5" s="3"/>
      <c r="CD5" s="3"/>
      <c r="CE5" s="12">
        <f>'H''Exel Crawler'!C9</f>
        <v>5</v>
      </c>
      <c r="CF5" s="12">
        <f>'H''Exel Crawler'!D9</f>
        <v>7</v>
      </c>
      <c r="CG5" s="12">
        <f>'H''Exel Crawler'!E9</f>
        <v>5</v>
      </c>
      <c r="CH5" s="7"/>
      <c r="CI5" s="7"/>
      <c r="CJ5" s="3"/>
      <c r="CK5" s="6">
        <f t="shared" si="40"/>
        <v>0.8</v>
      </c>
      <c r="CL5" s="7">
        <f t="shared" ref="CL5:CY5" si="58">CK5</f>
        <v>0.8</v>
      </c>
      <c r="CM5" s="7">
        <f t="shared" si="58"/>
        <v>0.8</v>
      </c>
      <c r="CN5" s="7">
        <f t="shared" si="58"/>
        <v>0.8</v>
      </c>
      <c r="CO5" s="7">
        <f t="shared" si="58"/>
        <v>0.8</v>
      </c>
      <c r="CP5" s="7">
        <f t="shared" si="58"/>
        <v>0.8</v>
      </c>
      <c r="CQ5" s="7">
        <f t="shared" si="58"/>
        <v>0.8</v>
      </c>
      <c r="CR5" s="7">
        <f t="shared" si="58"/>
        <v>0.8</v>
      </c>
      <c r="CS5" s="7">
        <f t="shared" si="58"/>
        <v>0.8</v>
      </c>
      <c r="CT5" s="7">
        <f t="shared" si="58"/>
        <v>0.8</v>
      </c>
      <c r="CU5" s="7">
        <f t="shared" si="58"/>
        <v>0.8</v>
      </c>
      <c r="CV5" s="7">
        <f t="shared" si="58"/>
        <v>0.8</v>
      </c>
      <c r="CW5" s="7">
        <f t="shared" si="58"/>
        <v>0.8</v>
      </c>
      <c r="CX5" s="7">
        <f t="shared" si="58"/>
        <v>0.8</v>
      </c>
      <c r="CY5" s="8">
        <f t="shared" si="58"/>
        <v>0.8</v>
      </c>
      <c r="CZ5" s="2"/>
      <c r="DA5" s="2"/>
      <c r="DB5" s="3"/>
      <c r="DC5" s="3"/>
      <c r="DD5" s="6">
        <f t="shared" si="42"/>
        <v>1</v>
      </c>
      <c r="DE5" s="7">
        <f t="shared" ref="DE5:DR5" si="59">DD5</f>
        <v>1</v>
      </c>
      <c r="DF5" s="7">
        <f t="shared" si="59"/>
        <v>1</v>
      </c>
      <c r="DG5" s="7">
        <f t="shared" si="59"/>
        <v>1</v>
      </c>
      <c r="DH5" s="7">
        <f t="shared" si="59"/>
        <v>1</v>
      </c>
      <c r="DI5" s="7">
        <f t="shared" si="59"/>
        <v>1</v>
      </c>
      <c r="DJ5" s="7">
        <f t="shared" si="59"/>
        <v>1</v>
      </c>
      <c r="DK5" s="7">
        <f t="shared" si="59"/>
        <v>1</v>
      </c>
      <c r="DL5" s="7">
        <f t="shared" si="59"/>
        <v>1</v>
      </c>
      <c r="DM5" s="7">
        <f t="shared" si="59"/>
        <v>1</v>
      </c>
      <c r="DN5" s="7">
        <f t="shared" si="59"/>
        <v>1</v>
      </c>
      <c r="DO5" s="7">
        <f t="shared" si="59"/>
        <v>1</v>
      </c>
      <c r="DP5" s="7">
        <f t="shared" si="59"/>
        <v>1</v>
      </c>
      <c r="DQ5" s="7">
        <f t="shared" si="59"/>
        <v>1</v>
      </c>
      <c r="DR5" s="8">
        <f t="shared" si="59"/>
        <v>1</v>
      </c>
      <c r="DS5" s="2"/>
      <c r="DT5" s="2"/>
      <c r="DU5" s="3"/>
      <c r="DV5" s="3"/>
      <c r="DW5" s="6">
        <f t="shared" si="44"/>
        <v>0.8</v>
      </c>
      <c r="DX5" s="7">
        <f t="shared" ref="DX5:EK5" si="60">DW5</f>
        <v>0.8</v>
      </c>
      <c r="DY5" s="7">
        <f t="shared" si="60"/>
        <v>0.8</v>
      </c>
      <c r="DZ5" s="7">
        <f t="shared" si="60"/>
        <v>0.8</v>
      </c>
      <c r="EA5" s="7">
        <f t="shared" si="60"/>
        <v>0.8</v>
      </c>
      <c r="EB5" s="7">
        <f t="shared" si="60"/>
        <v>0.8</v>
      </c>
      <c r="EC5" s="7">
        <f t="shared" si="60"/>
        <v>0.8</v>
      </c>
      <c r="ED5" s="7">
        <f t="shared" si="60"/>
        <v>0.8</v>
      </c>
      <c r="EE5" s="7">
        <f t="shared" si="60"/>
        <v>0.8</v>
      </c>
      <c r="EF5" s="7">
        <f t="shared" si="60"/>
        <v>0.8</v>
      </c>
      <c r="EG5" s="7">
        <f t="shared" si="60"/>
        <v>0.8</v>
      </c>
      <c r="EH5" s="7">
        <f t="shared" si="60"/>
        <v>0.8</v>
      </c>
      <c r="EI5" s="7">
        <f t="shared" si="60"/>
        <v>0.8</v>
      </c>
      <c r="EJ5" s="7">
        <f t="shared" si="60"/>
        <v>0.8</v>
      </c>
      <c r="EK5" s="8">
        <f t="shared" si="60"/>
        <v>0.8</v>
      </c>
      <c r="EL5" s="2"/>
      <c r="EM5" s="2"/>
    </row>
    <row r="6" spans="1:143">
      <c r="A6" s="13"/>
      <c r="B6" s="13"/>
      <c r="C6" s="13"/>
      <c r="D6" s="13">
        <v>-10</v>
      </c>
      <c r="E6" s="13">
        <v>0</v>
      </c>
      <c r="F6" s="15">
        <f t="shared" ca="1" si="46"/>
        <v>-1.5</v>
      </c>
      <c r="G6" s="13">
        <f t="shared" ca="1" si="47"/>
        <v>1.125</v>
      </c>
      <c r="H6" s="13">
        <f t="shared" ca="1" si="48"/>
        <v>1.875</v>
      </c>
      <c r="I6" s="13">
        <f t="shared" ca="1" si="48"/>
        <v>1.6666666666666667</v>
      </c>
      <c r="J6" s="13">
        <f t="shared" ca="1" si="48"/>
        <v>2.5138888888888888</v>
      </c>
      <c r="K6" s="13">
        <f t="shared" ca="1" si="48"/>
        <v>3.3935185185185186</v>
      </c>
      <c r="L6" s="13">
        <f t="shared" ca="1" si="48"/>
        <v>3.3024691358024696</v>
      </c>
      <c r="M6" s="13">
        <f t="shared" ca="1" si="49"/>
        <v>0.55555555555555558</v>
      </c>
      <c r="N6" s="13">
        <f t="shared" ca="1" si="49"/>
        <v>1.8888888888888891</v>
      </c>
      <c r="O6" s="14">
        <f t="shared" ca="1" si="49"/>
        <v>1.1111111111111112</v>
      </c>
      <c r="P6" s="13">
        <f t="shared" ca="1" si="49"/>
        <v>1</v>
      </c>
      <c r="Q6" s="13">
        <f t="shared" ca="1" si="49"/>
        <v>3.1111111111111112</v>
      </c>
      <c r="R6" s="15">
        <f t="shared" ca="1" si="49"/>
        <v>2.3333333333333335</v>
      </c>
      <c r="S6" s="13">
        <f t="shared" ca="1" si="49"/>
        <v>2</v>
      </c>
      <c r="T6" s="13">
        <f t="shared" ca="1" si="49"/>
        <v>1.7777777777777777</v>
      </c>
      <c r="U6" s="13">
        <f t="shared" ca="1" si="49"/>
        <v>1.4444444444444444</v>
      </c>
      <c r="V6" s="13">
        <f t="shared" ca="1" si="49"/>
        <v>2</v>
      </c>
      <c r="W6" s="16">
        <f t="shared" ca="1" si="49"/>
        <v>2</v>
      </c>
      <c r="X6" s="13">
        <f t="shared" ca="1" si="6"/>
        <v>1.552</v>
      </c>
      <c r="Y6" s="13">
        <f t="shared" ca="1" si="50"/>
        <v>2.6666666666666665</v>
      </c>
      <c r="Z6" s="17">
        <f t="shared" ca="1" si="50"/>
        <v>1.8888888888888886</v>
      </c>
      <c r="AA6" s="13">
        <f t="shared" ca="1" si="50"/>
        <v>2.6666666666666665</v>
      </c>
      <c r="AB6" s="13">
        <f t="shared" ca="1" si="50"/>
        <v>1.7777777777777779</v>
      </c>
      <c r="AC6" s="13">
        <f t="shared" ca="1" si="51"/>
        <v>1.8847736625514402</v>
      </c>
      <c r="AD6" s="13">
        <f t="shared" ca="1" si="52"/>
        <v>2.3858024691358022</v>
      </c>
      <c r="AE6" s="13">
        <f t="shared" ca="1" si="53"/>
        <v>1.2685185185185184</v>
      </c>
      <c r="AF6" s="13">
        <f t="shared" ca="1" si="54"/>
        <v>0.88888888888888884</v>
      </c>
      <c r="AG6" s="13">
        <f t="shared" ca="1" si="55"/>
        <v>0.91666666666666663</v>
      </c>
      <c r="AH6" s="13">
        <f t="shared" ca="1" si="56"/>
        <v>0.75</v>
      </c>
      <c r="AI6" s="16">
        <f t="shared" ca="1" si="57"/>
        <v>1</v>
      </c>
      <c r="AJ6" s="13">
        <v>0</v>
      </c>
      <c r="AK6" s="13">
        <v>0</v>
      </c>
      <c r="AL6" s="127">
        <v>-10</v>
      </c>
      <c r="AT6" s="2"/>
      <c r="AU6" s="2"/>
      <c r="AV6" s="2"/>
      <c r="AW6" s="1">
        <f t="shared" si="8"/>
        <v>1</v>
      </c>
      <c r="AX6" s="1">
        <f t="shared" si="9"/>
        <v>1</v>
      </c>
      <c r="AY6" s="1">
        <f t="shared" si="10"/>
        <v>1</v>
      </c>
      <c r="AZ6" s="1">
        <f t="shared" si="11"/>
        <v>1</v>
      </c>
      <c r="BA6" s="1">
        <f t="shared" si="12"/>
        <v>1</v>
      </c>
      <c r="BB6" s="1">
        <f t="shared" si="13"/>
        <v>1</v>
      </c>
      <c r="BC6" s="1">
        <f t="shared" si="14"/>
        <v>1</v>
      </c>
      <c r="BD6" s="1">
        <f t="shared" si="15"/>
        <v>1</v>
      </c>
      <c r="BE6" s="1">
        <f t="shared" si="16"/>
        <v>1</v>
      </c>
      <c r="BF6" s="1">
        <f t="shared" si="17"/>
        <v>1</v>
      </c>
      <c r="BG6" s="1">
        <f t="shared" si="18"/>
        <v>1</v>
      </c>
      <c r="BH6" s="1">
        <f t="shared" si="19"/>
        <v>1</v>
      </c>
      <c r="BI6" s="1">
        <f t="shared" si="20"/>
        <v>1</v>
      </c>
      <c r="BJ6" s="1">
        <f t="shared" si="21"/>
        <v>1</v>
      </c>
      <c r="BK6" s="1">
        <f t="shared" si="22"/>
        <v>1</v>
      </c>
      <c r="BL6" s="1">
        <f t="shared" si="23"/>
        <v>1</v>
      </c>
      <c r="BM6" s="1">
        <f t="shared" si="24"/>
        <v>1</v>
      </c>
      <c r="BN6" s="1">
        <f t="shared" si="25"/>
        <v>1</v>
      </c>
      <c r="BO6" s="1">
        <f t="shared" si="26"/>
        <v>1</v>
      </c>
      <c r="BP6" s="1">
        <f t="shared" si="27"/>
        <v>1</v>
      </c>
      <c r="BQ6" s="1">
        <f t="shared" si="28"/>
        <v>1</v>
      </c>
      <c r="BR6" s="1">
        <f t="shared" si="29"/>
        <v>1</v>
      </c>
      <c r="BS6" s="1">
        <f t="shared" si="30"/>
        <v>1</v>
      </c>
      <c r="BT6" s="1">
        <f t="shared" si="31"/>
        <v>1</v>
      </c>
      <c r="BU6" s="1">
        <f t="shared" si="32"/>
        <v>1</v>
      </c>
      <c r="BV6" s="1">
        <f t="shared" si="33"/>
        <v>1</v>
      </c>
      <c r="BW6" s="1">
        <f t="shared" si="34"/>
        <v>1</v>
      </c>
      <c r="BX6" s="1">
        <f t="shared" si="35"/>
        <v>1</v>
      </c>
      <c r="BY6" s="1">
        <f t="shared" si="36"/>
        <v>1</v>
      </c>
      <c r="BZ6" s="1">
        <f t="shared" si="37"/>
        <v>1</v>
      </c>
      <c r="CA6" s="1">
        <f t="shared" si="38"/>
        <v>1</v>
      </c>
      <c r="CB6" s="1">
        <f t="shared" si="39"/>
        <v>1</v>
      </c>
      <c r="CC6" s="3"/>
      <c r="CD6" s="3"/>
      <c r="CE6" s="3"/>
      <c r="CF6" s="3"/>
      <c r="CG6" s="3"/>
      <c r="CH6" s="3"/>
      <c r="CI6" s="3"/>
      <c r="CJ6" s="3"/>
      <c r="CK6" s="6">
        <f t="shared" si="40"/>
        <v>0.8</v>
      </c>
      <c r="CL6" s="7">
        <f t="shared" ref="CL6:CY6" si="61">CK6</f>
        <v>0.8</v>
      </c>
      <c r="CM6" s="7">
        <f t="shared" si="61"/>
        <v>0.8</v>
      </c>
      <c r="CN6" s="7">
        <f t="shared" si="61"/>
        <v>0.8</v>
      </c>
      <c r="CO6" s="7">
        <f t="shared" si="61"/>
        <v>0.8</v>
      </c>
      <c r="CP6" s="7">
        <f t="shared" si="61"/>
        <v>0.8</v>
      </c>
      <c r="CQ6" s="7">
        <f t="shared" si="61"/>
        <v>0.8</v>
      </c>
      <c r="CR6" s="7">
        <f t="shared" si="61"/>
        <v>0.8</v>
      </c>
      <c r="CS6" s="7">
        <f t="shared" si="61"/>
        <v>0.8</v>
      </c>
      <c r="CT6" s="7">
        <f t="shared" si="61"/>
        <v>0.8</v>
      </c>
      <c r="CU6" s="7">
        <f t="shared" si="61"/>
        <v>0.8</v>
      </c>
      <c r="CV6" s="7">
        <f t="shared" si="61"/>
        <v>0.8</v>
      </c>
      <c r="CW6" s="7">
        <f t="shared" si="61"/>
        <v>0.8</v>
      </c>
      <c r="CX6" s="7">
        <f t="shared" si="61"/>
        <v>0.8</v>
      </c>
      <c r="CY6" s="8">
        <f t="shared" si="61"/>
        <v>0.8</v>
      </c>
      <c r="CZ6" s="2"/>
      <c r="DA6" s="2"/>
      <c r="DB6" s="3"/>
      <c r="DC6" s="3"/>
      <c r="DD6" s="6">
        <f t="shared" si="42"/>
        <v>1</v>
      </c>
      <c r="DE6" s="7">
        <f t="shared" ref="DE6:DR6" si="62">DD6</f>
        <v>1</v>
      </c>
      <c r="DF6" s="7">
        <f t="shared" si="62"/>
        <v>1</v>
      </c>
      <c r="DG6" s="7">
        <f t="shared" si="62"/>
        <v>1</v>
      </c>
      <c r="DH6" s="7">
        <f t="shared" si="62"/>
        <v>1</v>
      </c>
      <c r="DI6" s="7">
        <f t="shared" si="62"/>
        <v>1</v>
      </c>
      <c r="DJ6" s="7">
        <f t="shared" si="62"/>
        <v>1</v>
      </c>
      <c r="DK6" s="7">
        <f t="shared" si="62"/>
        <v>1</v>
      </c>
      <c r="DL6" s="7">
        <f t="shared" si="62"/>
        <v>1</v>
      </c>
      <c r="DM6" s="7">
        <f t="shared" si="62"/>
        <v>1</v>
      </c>
      <c r="DN6" s="7">
        <f t="shared" si="62"/>
        <v>1</v>
      </c>
      <c r="DO6" s="7">
        <f t="shared" si="62"/>
        <v>1</v>
      </c>
      <c r="DP6" s="7">
        <f t="shared" si="62"/>
        <v>1</v>
      </c>
      <c r="DQ6" s="7">
        <f t="shared" si="62"/>
        <v>1</v>
      </c>
      <c r="DR6" s="8">
        <f t="shared" si="62"/>
        <v>1</v>
      </c>
      <c r="DS6" s="2"/>
      <c r="DT6" s="2"/>
      <c r="DU6" s="3"/>
      <c r="DV6" s="3"/>
      <c r="DW6" s="6">
        <f t="shared" si="44"/>
        <v>0.8</v>
      </c>
      <c r="DX6" s="7">
        <f t="shared" ref="DX6:EK6" si="63">DW6</f>
        <v>0.8</v>
      </c>
      <c r="DY6" s="7">
        <f t="shared" si="63"/>
        <v>0.8</v>
      </c>
      <c r="DZ6" s="7">
        <f t="shared" si="63"/>
        <v>0.8</v>
      </c>
      <c r="EA6" s="7">
        <f t="shared" si="63"/>
        <v>0.8</v>
      </c>
      <c r="EB6" s="7">
        <f t="shared" si="63"/>
        <v>0.8</v>
      </c>
      <c r="EC6" s="7">
        <f t="shared" si="63"/>
        <v>0.8</v>
      </c>
      <c r="ED6" s="7">
        <f t="shared" si="63"/>
        <v>0.8</v>
      </c>
      <c r="EE6" s="7">
        <f t="shared" si="63"/>
        <v>0.8</v>
      </c>
      <c r="EF6" s="7">
        <f t="shared" si="63"/>
        <v>0.8</v>
      </c>
      <c r="EG6" s="7">
        <f t="shared" si="63"/>
        <v>0.8</v>
      </c>
      <c r="EH6" s="7">
        <f t="shared" si="63"/>
        <v>0.8</v>
      </c>
      <c r="EI6" s="7">
        <f t="shared" si="63"/>
        <v>0.8</v>
      </c>
      <c r="EJ6" s="7">
        <f t="shared" si="63"/>
        <v>0.8</v>
      </c>
      <c r="EK6" s="8">
        <f t="shared" si="63"/>
        <v>0.8</v>
      </c>
      <c r="EL6" s="2"/>
      <c r="EM6" s="2"/>
    </row>
    <row r="7" spans="1:143">
      <c r="A7" s="13"/>
      <c r="B7" s="13"/>
      <c r="C7" s="13"/>
      <c r="D7" s="13">
        <v>-10</v>
      </c>
      <c r="E7" s="13">
        <v>0</v>
      </c>
      <c r="F7" s="15">
        <f t="shared" ca="1" si="46"/>
        <v>-1</v>
      </c>
      <c r="G7" s="13">
        <f t="shared" ca="1" si="47"/>
        <v>0.5</v>
      </c>
      <c r="H7" s="13">
        <f t="shared" ca="1" si="48"/>
        <v>0.5</v>
      </c>
      <c r="I7" s="13">
        <f t="shared" ca="1" si="48"/>
        <v>1.3333333333333333</v>
      </c>
      <c r="J7" s="13">
        <f t="shared" ca="1" si="48"/>
        <v>2.6111111111111112</v>
      </c>
      <c r="K7" s="13">
        <f t="shared" ca="1" si="48"/>
        <v>2.6481481481481479</v>
      </c>
      <c r="L7" s="13">
        <f t="shared" ca="1" si="48"/>
        <v>2.7530864197530867</v>
      </c>
      <c r="M7" s="13">
        <f t="shared" ca="1" si="49"/>
        <v>0.65740740740740744</v>
      </c>
      <c r="N7" s="13">
        <f t="shared" ca="1" si="49"/>
        <v>1.1018518518518519</v>
      </c>
      <c r="O7" s="14">
        <f t="shared" ca="1" si="49"/>
        <v>2.0648148148148149</v>
      </c>
      <c r="P7" s="13">
        <f t="shared" ca="1" si="49"/>
        <v>2.5833333333333335</v>
      </c>
      <c r="Q7" s="13">
        <f t="shared" ca="1" si="49"/>
        <v>3.7314814814814814</v>
      </c>
      <c r="R7" s="15">
        <f t="shared" ca="1" si="49"/>
        <v>2.2777777777777781</v>
      </c>
      <c r="S7" s="13">
        <f t="shared" ca="1" si="49"/>
        <v>2.1666666666666665</v>
      </c>
      <c r="T7" s="13">
        <f t="shared" ca="1" si="49"/>
        <v>2.5370370370370368</v>
      </c>
      <c r="U7" s="13">
        <f t="shared" ca="1" si="49"/>
        <v>1.1759259259259258</v>
      </c>
      <c r="V7" s="13">
        <f t="shared" ca="1" si="49"/>
        <v>1.3333333333333333</v>
      </c>
      <c r="W7" s="16">
        <f t="shared" ca="1" si="49"/>
        <v>3</v>
      </c>
      <c r="X7" s="13">
        <f t="shared" ca="1" si="6"/>
        <v>1.5024</v>
      </c>
      <c r="Y7" s="13">
        <f t="shared" ca="1" si="50"/>
        <v>1.8055555555555554</v>
      </c>
      <c r="Z7" s="17">
        <f t="shared" ca="1" si="50"/>
        <v>3.0185185185185186</v>
      </c>
      <c r="AA7" s="13">
        <f t="shared" ca="1" si="50"/>
        <v>1.8055555555555554</v>
      </c>
      <c r="AB7" s="13">
        <f t="shared" ca="1" si="50"/>
        <v>1.537037037037037</v>
      </c>
      <c r="AC7" s="13">
        <f t="shared" ca="1" si="51"/>
        <v>3.2078189300411526</v>
      </c>
      <c r="AD7" s="13">
        <f t="shared" ca="1" si="52"/>
        <v>3.433641975308642</v>
      </c>
      <c r="AE7" s="13">
        <f t="shared" ca="1" si="53"/>
        <v>3.1898148148148149</v>
      </c>
      <c r="AF7" s="13">
        <f t="shared" ca="1" si="54"/>
        <v>3.1111111111111112</v>
      </c>
      <c r="AG7" s="13">
        <f t="shared" ca="1" si="55"/>
        <v>2.4583333333333335</v>
      </c>
      <c r="AH7" s="13">
        <f t="shared" ca="1" si="56"/>
        <v>0.875</v>
      </c>
      <c r="AI7" s="16">
        <f t="shared" ca="1" si="57"/>
        <v>0.5</v>
      </c>
      <c r="AJ7" s="13">
        <v>0</v>
      </c>
      <c r="AK7" s="13">
        <v>0</v>
      </c>
      <c r="AL7" s="127">
        <v>-10</v>
      </c>
      <c r="AT7" s="2"/>
      <c r="AU7" s="2"/>
      <c r="AV7" s="2"/>
      <c r="AW7" s="1">
        <f t="shared" si="8"/>
        <v>1</v>
      </c>
      <c r="AX7" s="1">
        <f t="shared" si="9"/>
        <v>1</v>
      </c>
      <c r="AY7" s="1">
        <f t="shared" si="10"/>
        <v>1</v>
      </c>
      <c r="AZ7" s="1">
        <f t="shared" si="11"/>
        <v>1</v>
      </c>
      <c r="BA7" s="1">
        <f t="shared" si="12"/>
        <v>1</v>
      </c>
      <c r="BB7" s="1">
        <f t="shared" si="13"/>
        <v>1</v>
      </c>
      <c r="BC7" s="1">
        <f t="shared" si="14"/>
        <v>1</v>
      </c>
      <c r="BD7" s="1">
        <f t="shared" si="15"/>
        <v>1</v>
      </c>
      <c r="BE7" s="1">
        <f t="shared" si="16"/>
        <v>1</v>
      </c>
      <c r="BF7" s="1">
        <f t="shared" si="17"/>
        <v>1</v>
      </c>
      <c r="BG7" s="1">
        <f t="shared" si="18"/>
        <v>1</v>
      </c>
      <c r="BH7" s="1">
        <f t="shared" si="19"/>
        <v>1</v>
      </c>
      <c r="BI7" s="1">
        <f t="shared" si="20"/>
        <v>1</v>
      </c>
      <c r="BJ7" s="1">
        <f t="shared" si="21"/>
        <v>1</v>
      </c>
      <c r="BK7" s="1">
        <f t="shared" si="22"/>
        <v>1</v>
      </c>
      <c r="BL7" s="1">
        <f t="shared" si="23"/>
        <v>1</v>
      </c>
      <c r="BM7" s="1">
        <f t="shared" si="24"/>
        <v>1</v>
      </c>
      <c r="BN7" s="1">
        <f t="shared" si="25"/>
        <v>1</v>
      </c>
      <c r="BO7" s="1">
        <f t="shared" si="26"/>
        <v>1</v>
      </c>
      <c r="BP7" s="1">
        <f t="shared" si="27"/>
        <v>1</v>
      </c>
      <c r="BQ7" s="1">
        <f t="shared" si="28"/>
        <v>1</v>
      </c>
      <c r="BR7" s="1">
        <f t="shared" si="29"/>
        <v>1</v>
      </c>
      <c r="BS7" s="1">
        <f t="shared" si="30"/>
        <v>1</v>
      </c>
      <c r="BT7" s="1">
        <f t="shared" si="31"/>
        <v>1</v>
      </c>
      <c r="BU7" s="1">
        <f t="shared" si="32"/>
        <v>1</v>
      </c>
      <c r="BV7" s="1">
        <f t="shared" si="33"/>
        <v>1</v>
      </c>
      <c r="BW7" s="1">
        <f t="shared" si="34"/>
        <v>1</v>
      </c>
      <c r="BX7" s="1">
        <f t="shared" si="35"/>
        <v>1</v>
      </c>
      <c r="BY7" s="1">
        <f t="shared" si="36"/>
        <v>1</v>
      </c>
      <c r="BZ7" s="1">
        <f t="shared" si="37"/>
        <v>1</v>
      </c>
      <c r="CA7" s="1">
        <f t="shared" si="38"/>
        <v>1</v>
      </c>
      <c r="CB7" s="1">
        <f t="shared" si="39"/>
        <v>1</v>
      </c>
      <c r="CC7" s="3"/>
      <c r="CD7" s="3"/>
      <c r="CE7" s="3"/>
      <c r="CF7" s="3"/>
      <c r="CG7" s="3"/>
      <c r="CH7" s="3"/>
      <c r="CI7" s="3"/>
      <c r="CJ7" s="3"/>
      <c r="CK7" s="6">
        <f t="shared" si="40"/>
        <v>0.8</v>
      </c>
      <c r="CL7" s="7">
        <f t="shared" ref="CL7:CY7" si="64">CK7</f>
        <v>0.8</v>
      </c>
      <c r="CM7" s="7">
        <f t="shared" si="64"/>
        <v>0.8</v>
      </c>
      <c r="CN7" s="7">
        <f t="shared" si="64"/>
        <v>0.8</v>
      </c>
      <c r="CO7" s="7">
        <f t="shared" si="64"/>
        <v>0.8</v>
      </c>
      <c r="CP7" s="7">
        <f t="shared" si="64"/>
        <v>0.8</v>
      </c>
      <c r="CQ7" s="7">
        <f t="shared" si="64"/>
        <v>0.8</v>
      </c>
      <c r="CR7" s="7">
        <f t="shared" si="64"/>
        <v>0.8</v>
      </c>
      <c r="CS7" s="7">
        <f t="shared" si="64"/>
        <v>0.8</v>
      </c>
      <c r="CT7" s="7">
        <f t="shared" si="64"/>
        <v>0.8</v>
      </c>
      <c r="CU7" s="7">
        <f t="shared" si="64"/>
        <v>0.8</v>
      </c>
      <c r="CV7" s="7">
        <f t="shared" si="64"/>
        <v>0.8</v>
      </c>
      <c r="CW7" s="7">
        <f t="shared" si="64"/>
        <v>0.8</v>
      </c>
      <c r="CX7" s="7">
        <f t="shared" si="64"/>
        <v>0.8</v>
      </c>
      <c r="CY7" s="8">
        <f t="shared" si="64"/>
        <v>0.8</v>
      </c>
      <c r="CZ7" s="2"/>
      <c r="DA7" s="2"/>
      <c r="DB7" s="3"/>
      <c r="DC7" s="3"/>
      <c r="DD7" s="6">
        <f t="shared" si="42"/>
        <v>1</v>
      </c>
      <c r="DE7" s="7">
        <f t="shared" ref="DE7:DR7" si="65">DD7</f>
        <v>1</v>
      </c>
      <c r="DF7" s="7">
        <f t="shared" si="65"/>
        <v>1</v>
      </c>
      <c r="DG7" s="7">
        <f t="shared" si="65"/>
        <v>1</v>
      </c>
      <c r="DH7" s="7">
        <f t="shared" si="65"/>
        <v>1</v>
      </c>
      <c r="DI7" s="7">
        <f t="shared" si="65"/>
        <v>1</v>
      </c>
      <c r="DJ7" s="7">
        <f t="shared" si="65"/>
        <v>1</v>
      </c>
      <c r="DK7" s="7">
        <f t="shared" si="65"/>
        <v>1</v>
      </c>
      <c r="DL7" s="7">
        <f t="shared" si="65"/>
        <v>1</v>
      </c>
      <c r="DM7" s="7">
        <f t="shared" si="65"/>
        <v>1</v>
      </c>
      <c r="DN7" s="7">
        <f t="shared" si="65"/>
        <v>1</v>
      </c>
      <c r="DO7" s="7">
        <f t="shared" si="65"/>
        <v>1</v>
      </c>
      <c r="DP7" s="7">
        <f t="shared" si="65"/>
        <v>1</v>
      </c>
      <c r="DQ7" s="7">
        <f t="shared" si="65"/>
        <v>1</v>
      </c>
      <c r="DR7" s="8">
        <f t="shared" si="65"/>
        <v>1</v>
      </c>
      <c r="DS7" s="2"/>
      <c r="DT7" s="2"/>
      <c r="DU7" s="3"/>
      <c r="DV7" s="3"/>
      <c r="DW7" s="6">
        <f t="shared" si="44"/>
        <v>0.8</v>
      </c>
      <c r="DX7" s="7">
        <f t="shared" ref="DX7:EK7" si="66">DW7</f>
        <v>0.8</v>
      </c>
      <c r="DY7" s="7">
        <f t="shared" si="66"/>
        <v>0.8</v>
      </c>
      <c r="DZ7" s="7">
        <f t="shared" si="66"/>
        <v>0.8</v>
      </c>
      <c r="EA7" s="7">
        <f t="shared" si="66"/>
        <v>0.8</v>
      </c>
      <c r="EB7" s="7">
        <f t="shared" si="66"/>
        <v>0.8</v>
      </c>
      <c r="EC7" s="7">
        <f t="shared" si="66"/>
        <v>0.8</v>
      </c>
      <c r="ED7" s="7">
        <f t="shared" si="66"/>
        <v>0.8</v>
      </c>
      <c r="EE7" s="7">
        <f t="shared" si="66"/>
        <v>0.8</v>
      </c>
      <c r="EF7" s="7">
        <f t="shared" si="66"/>
        <v>0.8</v>
      </c>
      <c r="EG7" s="7">
        <f t="shared" si="66"/>
        <v>0.8</v>
      </c>
      <c r="EH7" s="7">
        <f t="shared" si="66"/>
        <v>0.8</v>
      </c>
      <c r="EI7" s="7">
        <f t="shared" si="66"/>
        <v>0.8</v>
      </c>
      <c r="EJ7" s="7">
        <f t="shared" si="66"/>
        <v>0.8</v>
      </c>
      <c r="EK7" s="8">
        <f t="shared" si="66"/>
        <v>0.8</v>
      </c>
      <c r="EL7" s="2"/>
      <c r="EM7" s="2"/>
    </row>
    <row r="8" spans="1:143">
      <c r="A8" s="13"/>
      <c r="B8" s="13"/>
      <c r="C8" s="13"/>
      <c r="D8" s="13">
        <v>-10</v>
      </c>
      <c r="E8" s="13">
        <v>0</v>
      </c>
      <c r="F8" s="15">
        <f t="shared" ca="1" si="46"/>
        <v>-1</v>
      </c>
      <c r="G8" s="13">
        <f t="shared" ca="1" si="47"/>
        <v>0.5</v>
      </c>
      <c r="H8" s="13">
        <f t="shared" ca="1" si="48"/>
        <v>0.83333333333333337</v>
      </c>
      <c r="I8" s="13">
        <f t="shared" ca="1" si="48"/>
        <v>0.77777777777777779</v>
      </c>
      <c r="J8" s="13">
        <f t="shared" ca="1" si="48"/>
        <v>1.8703703703703702</v>
      </c>
      <c r="K8" s="13">
        <f t="shared" ca="1" si="48"/>
        <v>2.2160493827160495</v>
      </c>
      <c r="L8" s="13">
        <f t="shared" ca="1" si="48"/>
        <v>3.0288065843621399</v>
      </c>
      <c r="M8" s="13">
        <f t="shared" ca="1" si="49"/>
        <v>1.7376543209876543</v>
      </c>
      <c r="N8" s="13">
        <f t="shared" ca="1" si="49"/>
        <v>2.3302469135802473</v>
      </c>
      <c r="O8" s="14">
        <f t="shared" ca="1" si="49"/>
        <v>1.3919753086419753</v>
      </c>
      <c r="P8" s="13">
        <f t="shared" ca="1" si="49"/>
        <v>3.1944444444444446</v>
      </c>
      <c r="Q8" s="13">
        <f t="shared" ca="1" si="49"/>
        <v>4.2808641975308639</v>
      </c>
      <c r="R8" s="15">
        <f t="shared" ca="1" si="49"/>
        <v>2.2037037037037042</v>
      </c>
      <c r="S8" s="13">
        <f t="shared" ca="1" si="49"/>
        <v>3.3888888888888888</v>
      </c>
      <c r="T8" s="13">
        <f t="shared" ca="1" si="49"/>
        <v>3.1049382716049378</v>
      </c>
      <c r="U8" s="13">
        <f t="shared" ca="1" si="49"/>
        <v>1.2067901234567902</v>
      </c>
      <c r="V8" s="13">
        <f t="shared" ca="1" si="49"/>
        <v>1.4444444444444444</v>
      </c>
      <c r="W8" s="16">
        <f t="shared" ca="1" si="49"/>
        <v>2</v>
      </c>
      <c r="X8" s="13">
        <f t="shared" ca="1" si="6"/>
        <v>0.81087999999999982</v>
      </c>
      <c r="Y8" s="13">
        <f t="shared" ca="1" si="50"/>
        <v>2.4907407407407405</v>
      </c>
      <c r="Z8" s="17">
        <f t="shared" ca="1" si="50"/>
        <v>1.9691358024691359</v>
      </c>
      <c r="AA8" s="13">
        <f t="shared" ca="1" si="50"/>
        <v>2.4907407407407405</v>
      </c>
      <c r="AB8" s="13">
        <f t="shared" ca="1" si="50"/>
        <v>2.1049382716049383</v>
      </c>
      <c r="AC8" s="13">
        <f t="shared" ca="1" si="51"/>
        <v>2.9351851851851851</v>
      </c>
      <c r="AD8" s="13">
        <f t="shared" ca="1" si="52"/>
        <v>2.3263888888888888</v>
      </c>
      <c r="AE8" s="13">
        <f t="shared" ca="1" si="53"/>
        <v>1.4791666666666667</v>
      </c>
      <c r="AF8" s="13">
        <f t="shared" ca="1" si="54"/>
        <v>1.5</v>
      </c>
      <c r="AG8" s="13">
        <f t="shared" ca="1" si="55"/>
        <v>0.9375</v>
      </c>
      <c r="AH8" s="13">
        <f t="shared" ca="1" si="56"/>
        <v>0.5625</v>
      </c>
      <c r="AI8" s="16">
        <f t="shared" ca="1" si="57"/>
        <v>0.25</v>
      </c>
      <c r="AJ8" s="13">
        <v>0</v>
      </c>
      <c r="AK8" s="13">
        <v>0</v>
      </c>
      <c r="AL8" s="127">
        <v>-10</v>
      </c>
      <c r="AT8" s="2"/>
      <c r="AU8" s="2"/>
      <c r="AV8" s="2"/>
      <c r="AW8" s="1">
        <f t="shared" si="8"/>
        <v>1</v>
      </c>
      <c r="AX8" s="1">
        <f t="shared" si="9"/>
        <v>1</v>
      </c>
      <c r="AY8" s="1">
        <f t="shared" si="10"/>
        <v>1</v>
      </c>
      <c r="AZ8" s="1">
        <f t="shared" si="11"/>
        <v>1</v>
      </c>
      <c r="BA8" s="1">
        <f t="shared" si="12"/>
        <v>1</v>
      </c>
      <c r="BB8" s="1">
        <f t="shared" si="13"/>
        <v>1</v>
      </c>
      <c r="BC8" s="1">
        <f t="shared" si="14"/>
        <v>1</v>
      </c>
      <c r="BD8" s="1">
        <f t="shared" si="15"/>
        <v>1</v>
      </c>
      <c r="BE8" s="1">
        <f t="shared" si="16"/>
        <v>1</v>
      </c>
      <c r="BF8" s="1">
        <f t="shared" si="17"/>
        <v>1</v>
      </c>
      <c r="BG8" s="1">
        <f t="shared" si="18"/>
        <v>1</v>
      </c>
      <c r="BH8" s="1">
        <f t="shared" si="19"/>
        <v>1</v>
      </c>
      <c r="BI8" s="1">
        <f t="shared" si="20"/>
        <v>1</v>
      </c>
      <c r="BJ8" s="1">
        <f t="shared" si="21"/>
        <v>1</v>
      </c>
      <c r="BK8" s="1">
        <f t="shared" si="22"/>
        <v>1</v>
      </c>
      <c r="BL8" s="1">
        <f t="shared" si="23"/>
        <v>1</v>
      </c>
      <c r="BM8" s="1">
        <f t="shared" si="24"/>
        <v>1</v>
      </c>
      <c r="BN8" s="1">
        <f t="shared" si="25"/>
        <v>1</v>
      </c>
      <c r="BO8" s="1">
        <f t="shared" si="26"/>
        <v>1</v>
      </c>
      <c r="BP8" s="1">
        <f t="shared" si="27"/>
        <v>1</v>
      </c>
      <c r="BQ8" s="1">
        <f t="shared" si="28"/>
        <v>1</v>
      </c>
      <c r="BR8" s="1">
        <f t="shared" si="29"/>
        <v>1</v>
      </c>
      <c r="BS8" s="1">
        <f t="shared" si="30"/>
        <v>1</v>
      </c>
      <c r="BT8" s="1">
        <f t="shared" si="31"/>
        <v>1</v>
      </c>
      <c r="BU8" s="1">
        <f t="shared" si="32"/>
        <v>1</v>
      </c>
      <c r="BV8" s="1">
        <f t="shared" si="33"/>
        <v>1</v>
      </c>
      <c r="BW8" s="1">
        <f t="shared" si="34"/>
        <v>1</v>
      </c>
      <c r="BX8" s="1">
        <f t="shared" si="35"/>
        <v>1</v>
      </c>
      <c r="BY8" s="1">
        <f t="shared" si="36"/>
        <v>1</v>
      </c>
      <c r="BZ8" s="1">
        <f t="shared" si="37"/>
        <v>1</v>
      </c>
      <c r="CA8" s="1">
        <f t="shared" si="38"/>
        <v>1</v>
      </c>
      <c r="CB8" s="1">
        <f t="shared" si="39"/>
        <v>1</v>
      </c>
      <c r="CC8" s="3"/>
      <c r="CD8" s="3"/>
      <c r="CE8" s="3"/>
      <c r="CF8" s="3"/>
      <c r="CG8" s="3"/>
      <c r="CH8" s="3"/>
      <c r="CI8" s="3"/>
      <c r="CJ8" s="3"/>
      <c r="CK8" s="6">
        <f t="shared" si="40"/>
        <v>0.8</v>
      </c>
      <c r="CL8" s="7">
        <f t="shared" ref="CL8:CY8" si="67">CK8</f>
        <v>0.8</v>
      </c>
      <c r="CM8" s="7">
        <f t="shared" si="67"/>
        <v>0.8</v>
      </c>
      <c r="CN8" s="7">
        <f t="shared" si="67"/>
        <v>0.8</v>
      </c>
      <c r="CO8" s="7">
        <f t="shared" si="67"/>
        <v>0.8</v>
      </c>
      <c r="CP8" s="7">
        <f t="shared" si="67"/>
        <v>0.8</v>
      </c>
      <c r="CQ8" s="7">
        <f t="shared" si="67"/>
        <v>0.8</v>
      </c>
      <c r="CR8" s="7">
        <f t="shared" si="67"/>
        <v>0.8</v>
      </c>
      <c r="CS8" s="7">
        <f t="shared" si="67"/>
        <v>0.8</v>
      </c>
      <c r="CT8" s="7">
        <f t="shared" si="67"/>
        <v>0.8</v>
      </c>
      <c r="CU8" s="7">
        <f t="shared" si="67"/>
        <v>0.8</v>
      </c>
      <c r="CV8" s="7">
        <f t="shared" si="67"/>
        <v>0.8</v>
      </c>
      <c r="CW8" s="7">
        <f t="shared" si="67"/>
        <v>0.8</v>
      </c>
      <c r="CX8" s="7">
        <f t="shared" si="67"/>
        <v>0.8</v>
      </c>
      <c r="CY8" s="8">
        <f t="shared" si="67"/>
        <v>0.8</v>
      </c>
      <c r="CZ8" s="2"/>
      <c r="DA8" s="2"/>
      <c r="DB8" s="3"/>
      <c r="DC8" s="3"/>
      <c r="DD8" s="6">
        <f t="shared" si="42"/>
        <v>1</v>
      </c>
      <c r="DE8" s="7">
        <f t="shared" ref="DE8:DR8" si="68">DD8</f>
        <v>1</v>
      </c>
      <c r="DF8" s="7">
        <f t="shared" si="68"/>
        <v>1</v>
      </c>
      <c r="DG8" s="7">
        <f t="shared" si="68"/>
        <v>1</v>
      </c>
      <c r="DH8" s="7">
        <f t="shared" si="68"/>
        <v>1</v>
      </c>
      <c r="DI8" s="7">
        <f t="shared" si="68"/>
        <v>1</v>
      </c>
      <c r="DJ8" s="7">
        <f t="shared" si="68"/>
        <v>1</v>
      </c>
      <c r="DK8" s="7">
        <f t="shared" si="68"/>
        <v>1</v>
      </c>
      <c r="DL8" s="7">
        <f t="shared" si="68"/>
        <v>1</v>
      </c>
      <c r="DM8" s="7">
        <f t="shared" si="68"/>
        <v>1</v>
      </c>
      <c r="DN8" s="7">
        <f t="shared" si="68"/>
        <v>1</v>
      </c>
      <c r="DO8" s="7">
        <f t="shared" si="68"/>
        <v>1</v>
      </c>
      <c r="DP8" s="7">
        <f t="shared" si="68"/>
        <v>1</v>
      </c>
      <c r="DQ8" s="7">
        <f t="shared" si="68"/>
        <v>1</v>
      </c>
      <c r="DR8" s="8">
        <f t="shared" si="68"/>
        <v>1</v>
      </c>
      <c r="DS8" s="2"/>
      <c r="DT8" s="2"/>
      <c r="DU8" s="3"/>
      <c r="DV8" s="3"/>
      <c r="DW8" s="6">
        <f t="shared" si="44"/>
        <v>0.8</v>
      </c>
      <c r="DX8" s="7">
        <f t="shared" ref="DX8:EK8" si="69">DW8</f>
        <v>0.8</v>
      </c>
      <c r="DY8" s="7">
        <f t="shared" si="69"/>
        <v>0.8</v>
      </c>
      <c r="DZ8" s="7">
        <f t="shared" si="69"/>
        <v>0.8</v>
      </c>
      <c r="EA8" s="7">
        <f t="shared" si="69"/>
        <v>0.8</v>
      </c>
      <c r="EB8" s="7">
        <f t="shared" si="69"/>
        <v>0.8</v>
      </c>
      <c r="EC8" s="7">
        <f t="shared" si="69"/>
        <v>0.8</v>
      </c>
      <c r="ED8" s="7">
        <f t="shared" si="69"/>
        <v>0.8</v>
      </c>
      <c r="EE8" s="7">
        <f t="shared" si="69"/>
        <v>0.8</v>
      </c>
      <c r="EF8" s="7">
        <f t="shared" si="69"/>
        <v>0.8</v>
      </c>
      <c r="EG8" s="7">
        <f t="shared" si="69"/>
        <v>0.8</v>
      </c>
      <c r="EH8" s="7">
        <f t="shared" si="69"/>
        <v>0.8</v>
      </c>
      <c r="EI8" s="7">
        <f t="shared" si="69"/>
        <v>0.8</v>
      </c>
      <c r="EJ8" s="7">
        <f t="shared" si="69"/>
        <v>0.8</v>
      </c>
      <c r="EK8" s="8">
        <f t="shared" si="69"/>
        <v>0.8</v>
      </c>
      <c r="EL8" s="2"/>
      <c r="EM8" s="2"/>
    </row>
    <row r="9" spans="1:143">
      <c r="A9" s="13"/>
      <c r="B9" s="13"/>
      <c r="C9" s="13"/>
      <c r="D9" s="13">
        <v>-10</v>
      </c>
      <c r="E9" s="13">
        <v>0</v>
      </c>
      <c r="F9" s="15">
        <f t="shared" ca="1" si="46"/>
        <v>-2</v>
      </c>
      <c r="G9" s="13">
        <f t="shared" ca="1" si="47"/>
        <v>0.75</v>
      </c>
      <c r="H9" s="13">
        <f t="shared" ca="1" si="48"/>
        <v>1.25</v>
      </c>
      <c r="I9" s="13">
        <f t="shared" ca="1" si="48"/>
        <v>1.3333333333333333</v>
      </c>
      <c r="J9" s="13">
        <f t="shared" ca="1" si="48"/>
        <v>2.1944444444444442</v>
      </c>
      <c r="K9" s="13">
        <f t="shared" ca="1" si="48"/>
        <v>2.5092592592592591</v>
      </c>
      <c r="L9" s="13">
        <f t="shared" ca="1" si="48"/>
        <v>1.9012345679012344</v>
      </c>
      <c r="M9" s="13">
        <f t="shared" ca="1" si="49"/>
        <v>1.7983539094650205</v>
      </c>
      <c r="N9" s="13">
        <f t="shared" ca="1" si="49"/>
        <v>1.477366255144033</v>
      </c>
      <c r="O9" s="14">
        <f t="shared" ca="1" si="49"/>
        <v>2.1522633744855968</v>
      </c>
      <c r="P9" s="13">
        <f t="shared" ca="1" si="49"/>
        <v>2.925925925925926</v>
      </c>
      <c r="Q9" s="13">
        <f t="shared" ca="1" si="49"/>
        <v>4.6707818930041149</v>
      </c>
      <c r="R9" s="15">
        <f t="shared" ca="1" si="49"/>
        <v>2.8271604938271611</v>
      </c>
      <c r="S9" s="13">
        <f t="shared" ca="1" si="49"/>
        <v>2.1851851851851851</v>
      </c>
      <c r="T9" s="13">
        <f t="shared" ca="1" si="49"/>
        <v>3.213991769547325</v>
      </c>
      <c r="U9" s="13">
        <f t="shared" ca="1" si="49"/>
        <v>1.7942386831275721</v>
      </c>
      <c r="V9" s="13">
        <f t="shared" ca="1" si="49"/>
        <v>1.9259259259259258</v>
      </c>
      <c r="W9" s="16">
        <f t="shared" ca="1" si="49"/>
        <v>2</v>
      </c>
      <c r="X9" s="13">
        <f t="shared" ca="1" si="6"/>
        <v>1.6626560000000001</v>
      </c>
      <c r="Y9" s="13">
        <f t="shared" ca="1" si="50"/>
        <v>1.7654320987654319</v>
      </c>
      <c r="Z9" s="17">
        <f t="shared" ca="1" si="50"/>
        <v>2.6625514403292185</v>
      </c>
      <c r="AA9" s="13">
        <f t="shared" ca="1" si="50"/>
        <v>3.0987654320987654</v>
      </c>
      <c r="AB9" s="13">
        <f t="shared" ca="1" si="50"/>
        <v>3.213991769547325</v>
      </c>
      <c r="AC9" s="13">
        <f t="shared" ca="1" si="51"/>
        <v>2.1049382716049378</v>
      </c>
      <c r="AD9" s="13">
        <f t="shared" ca="1" si="52"/>
        <v>3.4120370370370368</v>
      </c>
      <c r="AE9" s="13">
        <f t="shared" ca="1" si="53"/>
        <v>1.9027777777777779</v>
      </c>
      <c r="AF9" s="13">
        <f t="shared" ca="1" si="54"/>
        <v>2.3333333333333335</v>
      </c>
      <c r="AG9" s="13">
        <f t="shared" ca="1" si="55"/>
        <v>1.375</v>
      </c>
      <c r="AH9" s="13">
        <f t="shared" ca="1" si="56"/>
        <v>0.625</v>
      </c>
      <c r="AI9" s="16">
        <f t="shared" ca="1" si="57"/>
        <v>0.5</v>
      </c>
      <c r="AJ9" s="13">
        <v>0</v>
      </c>
      <c r="AK9" s="13">
        <v>0</v>
      </c>
      <c r="AL9" s="127">
        <v>-10</v>
      </c>
      <c r="AT9" s="2"/>
      <c r="AU9" s="2"/>
      <c r="AV9" s="2"/>
      <c r="AW9" s="1">
        <f t="shared" si="8"/>
        <v>1</v>
      </c>
      <c r="AX9" s="1">
        <f t="shared" si="9"/>
        <v>1</v>
      </c>
      <c r="AY9" s="1">
        <f t="shared" si="10"/>
        <v>1</v>
      </c>
      <c r="AZ9" s="1">
        <f t="shared" si="11"/>
        <v>1</v>
      </c>
      <c r="BA9" s="1">
        <f t="shared" si="12"/>
        <v>1</v>
      </c>
      <c r="BB9" s="1">
        <f t="shared" si="13"/>
        <v>1</v>
      </c>
      <c r="BC9" s="1">
        <f t="shared" si="14"/>
        <v>1</v>
      </c>
      <c r="BD9" s="1">
        <f t="shared" si="15"/>
        <v>1</v>
      </c>
      <c r="BE9" s="1">
        <f t="shared" si="16"/>
        <v>1</v>
      </c>
      <c r="BF9" s="1">
        <f t="shared" si="17"/>
        <v>1</v>
      </c>
      <c r="BG9" s="1">
        <f t="shared" si="18"/>
        <v>1</v>
      </c>
      <c r="BH9" s="1">
        <f t="shared" si="19"/>
        <v>1</v>
      </c>
      <c r="BI9" s="1">
        <f t="shared" si="20"/>
        <v>1</v>
      </c>
      <c r="BJ9" s="1">
        <f t="shared" si="21"/>
        <v>1</v>
      </c>
      <c r="BK9" s="1">
        <f t="shared" si="22"/>
        <v>1</v>
      </c>
      <c r="BL9" s="1">
        <f t="shared" si="23"/>
        <v>1</v>
      </c>
      <c r="BM9" s="1">
        <f t="shared" si="24"/>
        <v>1</v>
      </c>
      <c r="BN9" s="1">
        <f t="shared" si="25"/>
        <v>1</v>
      </c>
      <c r="BO9" s="1">
        <f t="shared" si="26"/>
        <v>1</v>
      </c>
      <c r="BP9" s="1">
        <f t="shared" si="27"/>
        <v>1</v>
      </c>
      <c r="BQ9" s="1">
        <f t="shared" si="28"/>
        <v>1</v>
      </c>
      <c r="BR9" s="1">
        <f t="shared" si="29"/>
        <v>1</v>
      </c>
      <c r="BS9" s="1">
        <f t="shared" si="30"/>
        <v>1</v>
      </c>
      <c r="BT9" s="1">
        <f t="shared" si="31"/>
        <v>1</v>
      </c>
      <c r="BU9" s="1">
        <f t="shared" si="32"/>
        <v>1</v>
      </c>
      <c r="BV9" s="1">
        <f t="shared" si="33"/>
        <v>1</v>
      </c>
      <c r="BW9" s="1">
        <f t="shared" si="34"/>
        <v>1</v>
      </c>
      <c r="BX9" s="1">
        <f t="shared" si="35"/>
        <v>1</v>
      </c>
      <c r="BY9" s="1">
        <f t="shared" si="36"/>
        <v>1</v>
      </c>
      <c r="BZ9" s="1">
        <f t="shared" si="37"/>
        <v>1</v>
      </c>
      <c r="CA9" s="1">
        <f t="shared" si="38"/>
        <v>1</v>
      </c>
      <c r="CB9" s="1">
        <f t="shared" si="39"/>
        <v>1</v>
      </c>
      <c r="CC9" s="3"/>
      <c r="CD9" s="3"/>
      <c r="CE9" s="3"/>
      <c r="CF9" s="3"/>
      <c r="CG9" s="3"/>
      <c r="CH9" s="3"/>
      <c r="CI9" s="3"/>
      <c r="CJ9" s="3"/>
      <c r="CK9" s="6">
        <f t="shared" si="40"/>
        <v>0.8</v>
      </c>
      <c r="CL9" s="7">
        <f t="shared" ref="CL9:CY9" si="70">CK9</f>
        <v>0.8</v>
      </c>
      <c r="CM9" s="7">
        <f t="shared" si="70"/>
        <v>0.8</v>
      </c>
      <c r="CN9" s="7">
        <f t="shared" si="70"/>
        <v>0.8</v>
      </c>
      <c r="CO9" s="7">
        <f t="shared" si="70"/>
        <v>0.8</v>
      </c>
      <c r="CP9" s="7">
        <f t="shared" si="70"/>
        <v>0.8</v>
      </c>
      <c r="CQ9" s="7">
        <f t="shared" si="70"/>
        <v>0.8</v>
      </c>
      <c r="CR9" s="7">
        <f t="shared" si="70"/>
        <v>0.8</v>
      </c>
      <c r="CS9" s="7">
        <f t="shared" si="70"/>
        <v>0.8</v>
      </c>
      <c r="CT9" s="7">
        <f t="shared" si="70"/>
        <v>0.8</v>
      </c>
      <c r="CU9" s="7">
        <f t="shared" si="70"/>
        <v>0.8</v>
      </c>
      <c r="CV9" s="7">
        <f t="shared" si="70"/>
        <v>0.8</v>
      </c>
      <c r="CW9" s="7">
        <f t="shared" si="70"/>
        <v>0.8</v>
      </c>
      <c r="CX9" s="7">
        <f t="shared" si="70"/>
        <v>0.8</v>
      </c>
      <c r="CY9" s="8">
        <f t="shared" si="70"/>
        <v>0.8</v>
      </c>
      <c r="CZ9" s="2"/>
      <c r="DA9" s="2"/>
      <c r="DB9" s="3"/>
      <c r="DC9" s="3"/>
      <c r="DD9" s="6">
        <f t="shared" si="42"/>
        <v>1</v>
      </c>
      <c r="DE9" s="7">
        <f t="shared" ref="DE9:DR9" si="71">DD9</f>
        <v>1</v>
      </c>
      <c r="DF9" s="7">
        <f t="shared" si="71"/>
        <v>1</v>
      </c>
      <c r="DG9" s="7">
        <f t="shared" si="71"/>
        <v>1</v>
      </c>
      <c r="DH9" s="7">
        <f t="shared" si="71"/>
        <v>1</v>
      </c>
      <c r="DI9" s="7">
        <f t="shared" si="71"/>
        <v>1</v>
      </c>
      <c r="DJ9" s="7">
        <f t="shared" si="71"/>
        <v>1</v>
      </c>
      <c r="DK9" s="7">
        <f t="shared" si="71"/>
        <v>1</v>
      </c>
      <c r="DL9" s="7">
        <f t="shared" si="71"/>
        <v>1</v>
      </c>
      <c r="DM9" s="7">
        <f t="shared" si="71"/>
        <v>1</v>
      </c>
      <c r="DN9" s="7">
        <f t="shared" si="71"/>
        <v>1</v>
      </c>
      <c r="DO9" s="7">
        <f t="shared" si="71"/>
        <v>1</v>
      </c>
      <c r="DP9" s="7">
        <f t="shared" si="71"/>
        <v>1</v>
      </c>
      <c r="DQ9" s="7">
        <f t="shared" si="71"/>
        <v>1</v>
      </c>
      <c r="DR9" s="8">
        <f t="shared" si="71"/>
        <v>1</v>
      </c>
      <c r="DS9" s="2"/>
      <c r="DT9" s="2"/>
      <c r="DU9" s="3"/>
      <c r="DV9" s="3"/>
      <c r="DW9" s="6">
        <f t="shared" si="44"/>
        <v>0.8</v>
      </c>
      <c r="DX9" s="7">
        <f t="shared" ref="DX9:EK9" si="72">DW9</f>
        <v>0.8</v>
      </c>
      <c r="DY9" s="7">
        <f t="shared" si="72"/>
        <v>0.8</v>
      </c>
      <c r="DZ9" s="7">
        <f t="shared" si="72"/>
        <v>0.8</v>
      </c>
      <c r="EA9" s="7">
        <f t="shared" si="72"/>
        <v>0.8</v>
      </c>
      <c r="EB9" s="7">
        <f t="shared" si="72"/>
        <v>0.8</v>
      </c>
      <c r="EC9" s="7">
        <f t="shared" si="72"/>
        <v>0.8</v>
      </c>
      <c r="ED9" s="7">
        <f t="shared" si="72"/>
        <v>0.8</v>
      </c>
      <c r="EE9" s="7">
        <f t="shared" si="72"/>
        <v>0.8</v>
      </c>
      <c r="EF9" s="7">
        <f t="shared" si="72"/>
        <v>0.8</v>
      </c>
      <c r="EG9" s="7">
        <f t="shared" si="72"/>
        <v>0.8</v>
      </c>
      <c r="EH9" s="7">
        <f t="shared" si="72"/>
        <v>0.8</v>
      </c>
      <c r="EI9" s="7">
        <f t="shared" si="72"/>
        <v>0.8</v>
      </c>
      <c r="EJ9" s="7">
        <f t="shared" si="72"/>
        <v>0.8</v>
      </c>
      <c r="EK9" s="8">
        <f t="shared" si="72"/>
        <v>0.8</v>
      </c>
      <c r="EL9" s="2"/>
      <c r="EM9" s="2"/>
    </row>
    <row r="10" spans="1:143">
      <c r="A10" s="13"/>
      <c r="B10" s="13"/>
      <c r="C10" s="13"/>
      <c r="D10" s="13">
        <v>-10</v>
      </c>
      <c r="E10" s="13">
        <v>0</v>
      </c>
      <c r="F10" s="15">
        <f t="shared" ca="1" si="46"/>
        <v>-2.25</v>
      </c>
      <c r="G10" s="13">
        <f t="shared" ca="1" si="47"/>
        <v>0.6875</v>
      </c>
      <c r="H10" s="13">
        <f t="shared" ca="1" si="48"/>
        <v>1.4791666666666667</v>
      </c>
      <c r="I10" s="13">
        <f t="shared" ca="1" si="48"/>
        <v>2.3888888888888888</v>
      </c>
      <c r="J10" s="13">
        <f ca="1">(RANDBETWEEN(1,6)+I10+H10)/3</f>
        <v>2.2893518518518521</v>
      </c>
      <c r="K10" s="13">
        <f t="shared" ca="1" si="48"/>
        <v>3.2260802469135803</v>
      </c>
      <c r="L10" s="13">
        <f t="shared" ca="1" si="48"/>
        <v>2.5051440329218111</v>
      </c>
      <c r="M10" s="13">
        <f ca="1">(RANDBETWEEN(1,6)+L10+K10)/3</f>
        <v>3.9104080932784639</v>
      </c>
      <c r="N10" s="13">
        <f ca="1">(RANDBETWEEN(1,6)+P10+M10)/3</f>
        <v>3.8723994055784181</v>
      </c>
      <c r="O10" s="14">
        <f ca="1">(RANDBETWEEN(1,6)+Q10+N10)/3</f>
        <v>3.2907998018594729</v>
      </c>
      <c r="P10" s="13">
        <f ca="1">(RANDBETWEEN(1,6)+P9+P8)/3</f>
        <v>3.7067901234567899</v>
      </c>
      <c r="Q10" s="13">
        <f ca="1">RANDBETWEEN(1,6)</f>
        <v>4</v>
      </c>
      <c r="R10" s="15">
        <f ca="1">(RANDBETWEEN(1,6)+T10+Q10)/3</f>
        <v>3.702103337905807</v>
      </c>
      <c r="S10" s="13">
        <f ca="1">(RANDBETWEEN(1,6)+U10+R10)/3</f>
        <v>3.9007011126352693</v>
      </c>
      <c r="T10" s="13">
        <f ca="1">(RANDBETWEEN(1,6)+T9+T8)/3</f>
        <v>3.1063100137174211</v>
      </c>
      <c r="U10" s="13">
        <f ca="1">RANDBETWEEN(1,6)</f>
        <v>2</v>
      </c>
      <c r="V10" s="13">
        <f ca="1">(RANDBETWEEN(1,6)+X10+U10)/3</f>
        <v>1.7649023999999998</v>
      </c>
      <c r="W10" s="16">
        <f ca="1">(RANDBETWEEN(1,6)+Y10+V10)/3</f>
        <v>4.2549674666666668</v>
      </c>
      <c r="X10" s="13">
        <f t="shared" ca="1" si="6"/>
        <v>1.2947071999999999</v>
      </c>
      <c r="Y10" s="13">
        <f ca="1">RANDBETWEEN(1,6)</f>
        <v>5</v>
      </c>
      <c r="Z10" s="17">
        <f ca="1">(RANDBETWEEN(1,6)+AB10+Y10)/3</f>
        <v>2.8132144490169182</v>
      </c>
      <c r="AA10" s="13">
        <f ca="1">(RANDBETWEEN(1,6)+AC10+Z10)/3</f>
        <v>2.8746380124980946</v>
      </c>
      <c r="AB10" s="13">
        <f ca="1">(RANDBETWEEN(1,6)+AB9+AB8)/3</f>
        <v>2.4396433470507546</v>
      </c>
      <c r="AC10" s="13">
        <f t="shared" ca="1" si="51"/>
        <v>2.810699588477366</v>
      </c>
      <c r="AD10" s="13">
        <f t="shared" ca="1" si="52"/>
        <v>3.0802469135802468</v>
      </c>
      <c r="AE10" s="13">
        <f t="shared" ca="1" si="53"/>
        <v>2.3518518518518516</v>
      </c>
      <c r="AF10" s="13">
        <f t="shared" ca="1" si="54"/>
        <v>1.8888888888888886</v>
      </c>
      <c r="AG10" s="13">
        <f t="shared" ca="1" si="55"/>
        <v>2.1666666666666665</v>
      </c>
      <c r="AH10" s="13">
        <f t="shared" ca="1" si="56"/>
        <v>0.5</v>
      </c>
      <c r="AI10" s="16">
        <f t="shared" ca="1" si="57"/>
        <v>1</v>
      </c>
      <c r="AJ10" s="13">
        <v>0</v>
      </c>
      <c r="AK10" s="13">
        <v>0</v>
      </c>
      <c r="AL10" s="127">
        <v>-10</v>
      </c>
      <c r="AT10" s="2"/>
      <c r="AU10" s="2"/>
      <c r="AV10" s="2"/>
      <c r="AW10" s="1">
        <f t="shared" si="8"/>
        <v>1</v>
      </c>
      <c r="AX10" s="1">
        <f t="shared" si="9"/>
        <v>1</v>
      </c>
      <c r="AY10" s="1">
        <f t="shared" si="10"/>
        <v>1</v>
      </c>
      <c r="AZ10" s="1">
        <f t="shared" si="11"/>
        <v>1</v>
      </c>
      <c r="BA10" s="1">
        <f t="shared" si="12"/>
        <v>1</v>
      </c>
      <c r="BB10" s="1">
        <f t="shared" si="13"/>
        <v>1</v>
      </c>
      <c r="BC10" s="1">
        <f t="shared" si="14"/>
        <v>1</v>
      </c>
      <c r="BD10" s="1">
        <f t="shared" si="15"/>
        <v>1</v>
      </c>
      <c r="BE10" s="1">
        <f t="shared" si="16"/>
        <v>1</v>
      </c>
      <c r="BF10" s="1">
        <f t="shared" si="17"/>
        <v>1</v>
      </c>
      <c r="BG10" s="1">
        <f t="shared" si="18"/>
        <v>1</v>
      </c>
      <c r="BH10" s="1">
        <f t="shared" si="19"/>
        <v>1</v>
      </c>
      <c r="BI10" s="1">
        <f t="shared" si="20"/>
        <v>1</v>
      </c>
      <c r="BJ10" s="1">
        <f t="shared" si="21"/>
        <v>1</v>
      </c>
      <c r="BK10" s="1">
        <f t="shared" si="22"/>
        <v>1</v>
      </c>
      <c r="BL10" s="1">
        <f t="shared" si="23"/>
        <v>1</v>
      </c>
      <c r="BM10" s="1">
        <f t="shared" si="24"/>
        <v>1</v>
      </c>
      <c r="BN10" s="1">
        <f t="shared" si="25"/>
        <v>1</v>
      </c>
      <c r="BO10" s="1">
        <f t="shared" si="26"/>
        <v>1</v>
      </c>
      <c r="BP10" s="1">
        <f t="shared" si="27"/>
        <v>1</v>
      </c>
      <c r="BQ10" s="1">
        <f t="shared" si="28"/>
        <v>1</v>
      </c>
      <c r="BR10" s="1">
        <f t="shared" si="29"/>
        <v>1</v>
      </c>
      <c r="BS10" s="1">
        <f t="shared" si="30"/>
        <v>1</v>
      </c>
      <c r="BT10" s="1">
        <f t="shared" si="31"/>
        <v>1</v>
      </c>
      <c r="BU10" s="1">
        <f t="shared" si="32"/>
        <v>1</v>
      </c>
      <c r="BV10" s="1">
        <f t="shared" si="33"/>
        <v>1</v>
      </c>
      <c r="BW10" s="1">
        <f t="shared" si="34"/>
        <v>1</v>
      </c>
      <c r="BX10" s="1">
        <f t="shared" si="35"/>
        <v>1</v>
      </c>
      <c r="BY10" s="1">
        <f t="shared" si="36"/>
        <v>1</v>
      </c>
      <c r="BZ10" s="1">
        <f t="shared" si="37"/>
        <v>1</v>
      </c>
      <c r="CA10" s="1">
        <f t="shared" si="38"/>
        <v>1</v>
      </c>
      <c r="CB10" s="1">
        <f t="shared" si="39"/>
        <v>1</v>
      </c>
      <c r="CC10" s="3"/>
      <c r="CD10" s="3"/>
      <c r="CE10" s="3"/>
      <c r="CF10" s="3"/>
      <c r="CG10" s="3"/>
      <c r="CH10" s="3"/>
      <c r="CI10" s="3"/>
      <c r="CJ10" s="3"/>
      <c r="CK10" s="6">
        <f t="shared" si="40"/>
        <v>0.8</v>
      </c>
      <c r="CL10" s="7">
        <f t="shared" ref="CL10:CY10" si="73">CK10</f>
        <v>0.8</v>
      </c>
      <c r="CM10" s="7">
        <f t="shared" si="73"/>
        <v>0.8</v>
      </c>
      <c r="CN10" s="7">
        <f t="shared" si="73"/>
        <v>0.8</v>
      </c>
      <c r="CO10" s="7">
        <f t="shared" si="73"/>
        <v>0.8</v>
      </c>
      <c r="CP10" s="7">
        <f t="shared" si="73"/>
        <v>0.8</v>
      </c>
      <c r="CQ10" s="7">
        <f t="shared" si="73"/>
        <v>0.8</v>
      </c>
      <c r="CR10" s="7">
        <f t="shared" si="73"/>
        <v>0.8</v>
      </c>
      <c r="CS10" s="7">
        <f t="shared" si="73"/>
        <v>0.8</v>
      </c>
      <c r="CT10" s="7">
        <f t="shared" si="73"/>
        <v>0.8</v>
      </c>
      <c r="CU10" s="7">
        <f t="shared" si="73"/>
        <v>0.8</v>
      </c>
      <c r="CV10" s="7">
        <f t="shared" si="73"/>
        <v>0.8</v>
      </c>
      <c r="CW10" s="7">
        <f t="shared" si="73"/>
        <v>0.8</v>
      </c>
      <c r="CX10" s="7">
        <f t="shared" si="73"/>
        <v>0.8</v>
      </c>
      <c r="CY10" s="8">
        <f t="shared" si="73"/>
        <v>0.8</v>
      </c>
      <c r="CZ10" s="2"/>
      <c r="DA10" s="2"/>
      <c r="DB10" s="3"/>
      <c r="DC10" s="3"/>
      <c r="DD10" s="6">
        <f t="shared" si="42"/>
        <v>1</v>
      </c>
      <c r="DE10" s="7">
        <f t="shared" ref="DE10:DR10" si="74">DD10</f>
        <v>1</v>
      </c>
      <c r="DF10" s="7">
        <f t="shared" si="74"/>
        <v>1</v>
      </c>
      <c r="DG10" s="7">
        <f t="shared" si="74"/>
        <v>1</v>
      </c>
      <c r="DH10" s="7">
        <f t="shared" si="74"/>
        <v>1</v>
      </c>
      <c r="DI10" s="7">
        <f t="shared" si="74"/>
        <v>1</v>
      </c>
      <c r="DJ10" s="7">
        <f t="shared" si="74"/>
        <v>1</v>
      </c>
      <c r="DK10" s="7">
        <f t="shared" si="74"/>
        <v>1</v>
      </c>
      <c r="DL10" s="7">
        <f t="shared" si="74"/>
        <v>1</v>
      </c>
      <c r="DM10" s="7">
        <f t="shared" si="74"/>
        <v>1</v>
      </c>
      <c r="DN10" s="7">
        <f t="shared" si="74"/>
        <v>1</v>
      </c>
      <c r="DO10" s="7">
        <f t="shared" si="74"/>
        <v>1</v>
      </c>
      <c r="DP10" s="7">
        <f t="shared" si="74"/>
        <v>1</v>
      </c>
      <c r="DQ10" s="7">
        <f t="shared" si="74"/>
        <v>1</v>
      </c>
      <c r="DR10" s="8">
        <f t="shared" si="74"/>
        <v>1</v>
      </c>
      <c r="DS10" s="2"/>
      <c r="DT10" s="2"/>
      <c r="DU10" s="3"/>
      <c r="DV10" s="3"/>
      <c r="DW10" s="6">
        <f t="shared" si="44"/>
        <v>0.8</v>
      </c>
      <c r="DX10" s="7">
        <f t="shared" ref="DX10:EK10" si="75">DW10</f>
        <v>0.8</v>
      </c>
      <c r="DY10" s="7">
        <f t="shared" si="75"/>
        <v>0.8</v>
      </c>
      <c r="DZ10" s="7">
        <f t="shared" si="75"/>
        <v>0.8</v>
      </c>
      <c r="EA10" s="7">
        <f t="shared" si="75"/>
        <v>0.8</v>
      </c>
      <c r="EB10" s="7">
        <f t="shared" si="75"/>
        <v>0.8</v>
      </c>
      <c r="EC10" s="7">
        <f t="shared" si="75"/>
        <v>0.8</v>
      </c>
      <c r="ED10" s="7">
        <f t="shared" si="75"/>
        <v>0.8</v>
      </c>
      <c r="EE10" s="7">
        <f t="shared" si="75"/>
        <v>0.8</v>
      </c>
      <c r="EF10" s="7">
        <f t="shared" si="75"/>
        <v>0.8</v>
      </c>
      <c r="EG10" s="7">
        <f t="shared" si="75"/>
        <v>0.8</v>
      </c>
      <c r="EH10" s="7">
        <f t="shared" si="75"/>
        <v>0.8</v>
      </c>
      <c r="EI10" s="7">
        <f t="shared" si="75"/>
        <v>0.8</v>
      </c>
      <c r="EJ10" s="7">
        <f t="shared" si="75"/>
        <v>0.8</v>
      </c>
      <c r="EK10" s="8">
        <f t="shared" si="75"/>
        <v>0.8</v>
      </c>
      <c r="EL10" s="2"/>
      <c r="EM10" s="2"/>
    </row>
    <row r="11" spans="1:143" ht="15.75" thickBot="1">
      <c r="A11" s="13"/>
      <c r="B11" s="13"/>
      <c r="C11" s="13"/>
      <c r="D11" s="13">
        <v>-10</v>
      </c>
      <c r="E11" s="13">
        <v>0</v>
      </c>
      <c r="F11" s="15">
        <f t="shared" ca="1" si="46"/>
        <v>-1</v>
      </c>
      <c r="G11" s="13">
        <f t="shared" ca="1" si="47"/>
        <v>0</v>
      </c>
      <c r="H11" s="13">
        <f t="shared" ref="H11:M12" ca="1" si="76">(RANDBETWEEN(1,6)+H13+H10)/3</f>
        <v>2.2916666666666665</v>
      </c>
      <c r="I11" s="13">
        <f t="shared" ca="1" si="76"/>
        <v>1.6666666666666667</v>
      </c>
      <c r="J11" s="13">
        <f t="shared" ca="1" si="76"/>
        <v>2.2083333333333335</v>
      </c>
      <c r="K11" s="13">
        <f t="shared" ca="1" si="76"/>
        <v>3.1805555555555554</v>
      </c>
      <c r="L11" s="13">
        <f t="shared" ca="1" si="76"/>
        <v>2.5740740740740744</v>
      </c>
      <c r="M11" s="13">
        <f t="shared" ca="1" si="76"/>
        <v>3.4737654320987654</v>
      </c>
      <c r="N11" s="13">
        <f ca="1">(P11+N10+M11+N13)/4</f>
        <v>2.9975565843621399</v>
      </c>
      <c r="O11" s="14">
        <f ca="1">(Q11+O10+N11+O13)/4</f>
        <v>2.7696137688614542</v>
      </c>
      <c r="P11" s="13">
        <f ca="1">(RANDBETWEEN(1,6)+M13+M10)/3</f>
        <v>2.8070987654320985</v>
      </c>
      <c r="Q11" s="13">
        <f ca="1">(RANDBETWEEN(1,6)+Q13+Q10)/3</f>
        <v>2</v>
      </c>
      <c r="R11" s="15">
        <f ca="1">(T11+R10+Q11+R13)/4</f>
        <v>2.6755258344764519</v>
      </c>
      <c r="S11" s="13">
        <f ca="1">(U11+S10+R11+S13)/4</f>
        <v>2.8773900701112636</v>
      </c>
      <c r="T11" s="13">
        <f ca="1">(RANDBETWEEN(1,6)+Q13+Q10)/3</f>
        <v>2.6666666666666665</v>
      </c>
      <c r="U11" s="13">
        <f ca="1">(RANDBETWEEN(1,6)+U13+U10)/3</f>
        <v>3</v>
      </c>
      <c r="V11" s="13">
        <f ca="1">(X11+V10+U11+V13)/4</f>
        <v>2.324558933333333</v>
      </c>
      <c r="W11" s="16">
        <f ca="1">(Y11+W10+V11+W13)/4</f>
        <v>3.3837704888888887</v>
      </c>
      <c r="X11" s="13">
        <f ca="1">(RANDBETWEEN(1,6)+U13+U10)/5</f>
        <v>2</v>
      </c>
      <c r="Y11" s="13">
        <f ca="1">(RANDBETWEEN(1,6)+Y13+Y10)/3</f>
        <v>3</v>
      </c>
      <c r="Z11" s="17">
        <f ca="1">(AB11+Z10+Y11+Z13)/4</f>
        <v>2.7033036122542295</v>
      </c>
      <c r="AA11" s="13">
        <f ca="1">(AC11+AA10+Z11+AA13)/4</f>
        <v>2.8631925392470663</v>
      </c>
      <c r="AB11" s="13">
        <f ca="1">(RANDBETWEEN(1,6)+Y13+Y10)/3</f>
        <v>2.6666666666666665</v>
      </c>
      <c r="AC11" s="13">
        <f t="shared" ca="1" si="51"/>
        <v>2.4763374485596708</v>
      </c>
      <c r="AD11" s="13">
        <f t="shared" ca="1" si="52"/>
        <v>2.5100308641975309</v>
      </c>
      <c r="AE11" s="13">
        <f t="shared" ca="1" si="53"/>
        <v>2.9189814814814814</v>
      </c>
      <c r="AF11" s="13">
        <f t="shared" ca="1" si="54"/>
        <v>1.6111111111111114</v>
      </c>
      <c r="AG11" s="13">
        <f t="shared" ca="1" si="55"/>
        <v>2.1458333333333335</v>
      </c>
      <c r="AH11" s="13">
        <f t="shared" ca="1" si="56"/>
        <v>0.6875</v>
      </c>
      <c r="AI11" s="16">
        <f t="shared" ca="1" si="57"/>
        <v>0.75</v>
      </c>
      <c r="AJ11" s="13">
        <v>0</v>
      </c>
      <c r="AK11" s="13">
        <v>0</v>
      </c>
      <c r="AL11" s="127">
        <v>-10</v>
      </c>
      <c r="AT11" s="2"/>
      <c r="AU11" s="2"/>
      <c r="AV11" s="2"/>
      <c r="AW11" s="1">
        <f t="shared" si="8"/>
        <v>1</v>
      </c>
      <c r="AX11" s="1">
        <f t="shared" si="9"/>
        <v>1</v>
      </c>
      <c r="AY11" s="1">
        <f t="shared" si="10"/>
        <v>1</v>
      </c>
      <c r="AZ11" s="1">
        <f t="shared" si="11"/>
        <v>1</v>
      </c>
      <c r="BA11" s="1">
        <f t="shared" si="12"/>
        <v>1</v>
      </c>
      <c r="BB11" s="1">
        <f t="shared" si="13"/>
        <v>1</v>
      </c>
      <c r="BC11" s="1">
        <f t="shared" si="14"/>
        <v>1</v>
      </c>
      <c r="BD11" s="1">
        <f t="shared" si="15"/>
        <v>1</v>
      </c>
      <c r="BE11" s="1">
        <f t="shared" si="16"/>
        <v>1</v>
      </c>
      <c r="BF11" s="1">
        <f t="shared" si="17"/>
        <v>1</v>
      </c>
      <c r="BG11" s="1">
        <f t="shared" si="18"/>
        <v>1</v>
      </c>
      <c r="BH11" s="1">
        <f t="shared" si="19"/>
        <v>1</v>
      </c>
      <c r="BI11" s="1">
        <f t="shared" si="20"/>
        <v>1</v>
      </c>
      <c r="BJ11" s="1">
        <f t="shared" si="21"/>
        <v>1</v>
      </c>
      <c r="BK11" s="1">
        <f t="shared" si="22"/>
        <v>1</v>
      </c>
      <c r="BL11" s="1">
        <f t="shared" si="23"/>
        <v>1</v>
      </c>
      <c r="BM11" s="1">
        <f t="shared" si="24"/>
        <v>1</v>
      </c>
      <c r="BN11" s="1">
        <f t="shared" si="25"/>
        <v>1</v>
      </c>
      <c r="BO11" s="1">
        <f t="shared" si="26"/>
        <v>1</v>
      </c>
      <c r="BP11" s="1">
        <f t="shared" si="27"/>
        <v>1</v>
      </c>
      <c r="BQ11" s="1">
        <f t="shared" si="28"/>
        <v>1</v>
      </c>
      <c r="BR11" s="1">
        <f t="shared" si="29"/>
        <v>1</v>
      </c>
      <c r="BS11" s="1">
        <f t="shared" si="30"/>
        <v>1</v>
      </c>
      <c r="BT11" s="1">
        <f t="shared" si="31"/>
        <v>1</v>
      </c>
      <c r="BU11" s="1">
        <f t="shared" si="32"/>
        <v>1</v>
      </c>
      <c r="BV11" s="1">
        <f t="shared" si="33"/>
        <v>1</v>
      </c>
      <c r="BW11" s="1">
        <f t="shared" si="34"/>
        <v>1</v>
      </c>
      <c r="BX11" s="1">
        <f t="shared" si="35"/>
        <v>1</v>
      </c>
      <c r="BY11" s="1">
        <f t="shared" si="36"/>
        <v>1</v>
      </c>
      <c r="BZ11" s="1">
        <f t="shared" si="37"/>
        <v>1</v>
      </c>
      <c r="CA11" s="1">
        <f t="shared" si="38"/>
        <v>1</v>
      </c>
      <c r="CB11" s="1">
        <f t="shared" si="39"/>
        <v>1</v>
      </c>
      <c r="CC11" s="3"/>
      <c r="CD11" s="3"/>
      <c r="CE11" s="3"/>
      <c r="CF11" s="3"/>
      <c r="CG11" s="3"/>
      <c r="CH11" s="3"/>
      <c r="CI11" s="3"/>
      <c r="CJ11" s="3"/>
      <c r="CK11" s="6">
        <f t="shared" si="40"/>
        <v>0.8</v>
      </c>
      <c r="CL11" s="7">
        <f t="shared" ref="CL11:CY11" si="77">CK11</f>
        <v>0.8</v>
      </c>
      <c r="CM11" s="7">
        <f t="shared" si="77"/>
        <v>0.8</v>
      </c>
      <c r="CN11" s="7">
        <f t="shared" si="77"/>
        <v>0.8</v>
      </c>
      <c r="CO11" s="7">
        <f t="shared" si="77"/>
        <v>0.8</v>
      </c>
      <c r="CP11" s="7">
        <f t="shared" si="77"/>
        <v>0.8</v>
      </c>
      <c r="CQ11" s="7">
        <f t="shared" si="77"/>
        <v>0.8</v>
      </c>
      <c r="CR11" s="7">
        <f t="shared" si="77"/>
        <v>0.8</v>
      </c>
      <c r="CS11" s="7">
        <f t="shared" si="77"/>
        <v>0.8</v>
      </c>
      <c r="CT11" s="7">
        <f t="shared" si="77"/>
        <v>0.8</v>
      </c>
      <c r="CU11" s="7">
        <f t="shared" si="77"/>
        <v>0.8</v>
      </c>
      <c r="CV11" s="7">
        <f t="shared" si="77"/>
        <v>0.8</v>
      </c>
      <c r="CW11" s="7">
        <f t="shared" si="77"/>
        <v>0.8</v>
      </c>
      <c r="CX11" s="7">
        <f t="shared" si="77"/>
        <v>0.8</v>
      </c>
      <c r="CY11" s="8">
        <f t="shared" si="77"/>
        <v>0.8</v>
      </c>
      <c r="CZ11" s="2"/>
      <c r="DA11" s="2"/>
      <c r="DB11" s="3"/>
      <c r="DC11" s="3"/>
      <c r="DD11" s="6">
        <f t="shared" si="42"/>
        <v>1</v>
      </c>
      <c r="DE11" s="7">
        <f t="shared" ref="DE11:DR11" si="78">DD11</f>
        <v>1</v>
      </c>
      <c r="DF11" s="7">
        <f t="shared" si="78"/>
        <v>1</v>
      </c>
      <c r="DG11" s="7">
        <f t="shared" si="78"/>
        <v>1</v>
      </c>
      <c r="DH11" s="7">
        <f t="shared" si="78"/>
        <v>1</v>
      </c>
      <c r="DI11" s="7">
        <f t="shared" si="78"/>
        <v>1</v>
      </c>
      <c r="DJ11" s="7">
        <f t="shared" si="78"/>
        <v>1</v>
      </c>
      <c r="DK11" s="7">
        <f t="shared" si="78"/>
        <v>1</v>
      </c>
      <c r="DL11" s="7">
        <f t="shared" si="78"/>
        <v>1</v>
      </c>
      <c r="DM11" s="7">
        <f t="shared" si="78"/>
        <v>1</v>
      </c>
      <c r="DN11" s="7">
        <f t="shared" si="78"/>
        <v>1</v>
      </c>
      <c r="DO11" s="7">
        <f t="shared" si="78"/>
        <v>1</v>
      </c>
      <c r="DP11" s="7">
        <f t="shared" si="78"/>
        <v>1</v>
      </c>
      <c r="DQ11" s="7">
        <f t="shared" si="78"/>
        <v>1</v>
      </c>
      <c r="DR11" s="8">
        <f t="shared" si="78"/>
        <v>1</v>
      </c>
      <c r="DS11" s="2"/>
      <c r="DT11" s="2"/>
      <c r="DU11" s="3"/>
      <c r="DV11" s="3"/>
      <c r="DW11" s="6">
        <f t="shared" si="44"/>
        <v>0.8</v>
      </c>
      <c r="DX11" s="7">
        <f t="shared" ref="DX11:EK11" si="79">DW11</f>
        <v>0.8</v>
      </c>
      <c r="DY11" s="7">
        <f t="shared" si="79"/>
        <v>0.8</v>
      </c>
      <c r="DZ11" s="7">
        <f t="shared" si="79"/>
        <v>0.8</v>
      </c>
      <c r="EA11" s="7">
        <f t="shared" si="79"/>
        <v>0.8</v>
      </c>
      <c r="EB11" s="7">
        <f t="shared" si="79"/>
        <v>0.8</v>
      </c>
      <c r="EC11" s="7">
        <f t="shared" si="79"/>
        <v>0.8</v>
      </c>
      <c r="ED11" s="7">
        <f t="shared" si="79"/>
        <v>0.8</v>
      </c>
      <c r="EE11" s="7">
        <f t="shared" si="79"/>
        <v>0.8</v>
      </c>
      <c r="EF11" s="7">
        <f t="shared" si="79"/>
        <v>0.8</v>
      </c>
      <c r="EG11" s="7">
        <f t="shared" si="79"/>
        <v>0.8</v>
      </c>
      <c r="EH11" s="7">
        <f t="shared" si="79"/>
        <v>0.8</v>
      </c>
      <c r="EI11" s="7">
        <f t="shared" si="79"/>
        <v>0.8</v>
      </c>
      <c r="EJ11" s="7">
        <f t="shared" si="79"/>
        <v>0.8</v>
      </c>
      <c r="EK11" s="8">
        <f t="shared" si="79"/>
        <v>0.8</v>
      </c>
      <c r="EL11" s="2"/>
      <c r="EM11" s="2"/>
    </row>
    <row r="12" spans="1:143">
      <c r="A12" s="13"/>
      <c r="B12" s="13"/>
      <c r="C12" s="13"/>
      <c r="D12" s="13">
        <v>-10</v>
      </c>
      <c r="E12" s="13">
        <v>0</v>
      </c>
      <c r="F12" s="37">
        <f t="shared" ca="1" si="46"/>
        <v>-1</v>
      </c>
      <c r="G12" s="18">
        <f t="shared" ca="1" si="47"/>
        <v>0.5</v>
      </c>
      <c r="H12" s="18">
        <f t="shared" ca="1" si="76"/>
        <v>2.8038888888888889</v>
      </c>
      <c r="I12" s="18">
        <f t="shared" ca="1" si="76"/>
        <v>1.4035555555555554</v>
      </c>
      <c r="J12" s="18">
        <f t="shared" ca="1" si="76"/>
        <v>1.9137111111111114</v>
      </c>
      <c r="K12" s="18">
        <f t="shared" ca="1" si="76"/>
        <v>2.2653051851851851</v>
      </c>
      <c r="L12" s="18">
        <f t="shared" ca="1" si="76"/>
        <v>2.9345686913580251</v>
      </c>
      <c r="M12" s="18">
        <f t="shared" ca="1" si="76"/>
        <v>2.8809212773662551</v>
      </c>
      <c r="N12" s="18">
        <f ca="1">(P12+N11+M12+N14)/4</f>
        <v>2.5504422508806583</v>
      </c>
      <c r="O12" s="19">
        <f ca="1">(Q12+O11+N12+O14)/4</f>
        <v>2.0821324981569274</v>
      </c>
      <c r="P12" s="20">
        <f ca="1">(RANDBETWEEN(1,6)+M14+M11)/3</f>
        <v>2.5475879440329217</v>
      </c>
      <c r="Q12" s="21">
        <f ca="1">(RANDBETWEEN(1,6)+Q14+Q11)/3</f>
        <v>1.5333333333333332</v>
      </c>
      <c r="R12" s="18">
        <f ca="1">(T12+R11+Q12+R14)/4</f>
        <v>1.8608814586191129</v>
      </c>
      <c r="S12" s="18">
        <f ca="1">(U12+S11+R12+S14)/4</f>
        <v>2.0563012155159273</v>
      </c>
      <c r="T12" s="18">
        <f ca="1">(RANDBETWEEN(1,6)+Q14+Q11)/3</f>
        <v>1.5333333333333332</v>
      </c>
      <c r="U12" s="18">
        <f ca="1">(RANDBETWEEN(1,6)+U14+U11)/3</f>
        <v>2.4666666666666668</v>
      </c>
      <c r="V12" s="18">
        <f ca="1">(X12+V11+U12+V14)/4</f>
        <v>1.6566064</v>
      </c>
      <c r="W12" s="18">
        <f ca="1">(Y12+W11+V12+W14)/4</f>
        <v>2.2531275555555554</v>
      </c>
      <c r="X12" s="19">
        <f ca="1">(RANDBETWEEN(1,6)+U14+U11)/5</f>
        <v>1.28</v>
      </c>
      <c r="Y12" s="20">
        <f ca="1">(RANDBETWEEN(1,6)+Y14+Y11)/3</f>
        <v>3.3333333333333335</v>
      </c>
      <c r="Z12" s="21">
        <f ca="1">(AB12+Z11+Y12+Z14)/4</f>
        <v>2.442492569730224</v>
      </c>
      <c r="AA12" s="18">
        <f ca="1">(AC12+AA11+Z12+AA14)/4</f>
        <v>2.5117619100015238</v>
      </c>
      <c r="AB12" s="18">
        <f ca="1">(RANDBETWEEN(1,6)+Y14+Y11)/3</f>
        <v>2.6666666666666665</v>
      </c>
      <c r="AC12" s="18">
        <f t="shared" ca="1" si="51"/>
        <v>3.8621399176954729</v>
      </c>
      <c r="AD12" s="18">
        <f t="shared" ca="1" si="52"/>
        <v>3.8410493827160495</v>
      </c>
      <c r="AE12" s="18">
        <f t="shared" ca="1" si="53"/>
        <v>2.7453703703703707</v>
      </c>
      <c r="AF12" s="18">
        <f t="shared" ca="1" si="54"/>
        <v>2.7777777777777781</v>
      </c>
      <c r="AG12" s="18">
        <f t="shared" ca="1" si="55"/>
        <v>2.4583333333333335</v>
      </c>
      <c r="AH12" s="18">
        <f t="shared" ca="1" si="56"/>
        <v>1.875</v>
      </c>
      <c r="AI12" s="22">
        <f t="shared" ca="1" si="57"/>
        <v>1.5</v>
      </c>
      <c r="AJ12" s="13">
        <v>0</v>
      </c>
      <c r="AK12" s="13">
        <v>0</v>
      </c>
      <c r="AL12" s="127">
        <v>-10</v>
      </c>
      <c r="AT12" s="2"/>
      <c r="AU12" s="2"/>
      <c r="AV12" s="2"/>
      <c r="AW12" s="1">
        <f t="shared" si="8"/>
        <v>1</v>
      </c>
      <c r="AX12" s="1">
        <f t="shared" si="9"/>
        <v>1</v>
      </c>
      <c r="AY12" s="1">
        <f t="shared" si="10"/>
        <v>1</v>
      </c>
      <c r="AZ12" s="1">
        <f t="shared" si="11"/>
        <v>1</v>
      </c>
      <c r="BA12" s="1">
        <f t="shared" si="12"/>
        <v>1</v>
      </c>
      <c r="BB12" s="1">
        <f t="shared" si="13"/>
        <v>1</v>
      </c>
      <c r="BC12" s="1">
        <f t="shared" si="14"/>
        <v>1</v>
      </c>
      <c r="BD12" s="1">
        <f t="shared" si="15"/>
        <v>1</v>
      </c>
      <c r="BE12" s="1">
        <f t="shared" si="16"/>
        <v>1</v>
      </c>
      <c r="BF12" s="1">
        <f t="shared" si="17"/>
        <v>1</v>
      </c>
      <c r="BG12" s="1">
        <f t="shared" si="18"/>
        <v>1</v>
      </c>
      <c r="BH12" s="1">
        <f t="shared" si="19"/>
        <v>1</v>
      </c>
      <c r="BI12" s="1">
        <f t="shared" si="20"/>
        <v>1</v>
      </c>
      <c r="BJ12" s="1">
        <f t="shared" si="21"/>
        <v>1</v>
      </c>
      <c r="BK12" s="1">
        <f t="shared" si="22"/>
        <v>1</v>
      </c>
      <c r="BL12" s="1">
        <f t="shared" si="23"/>
        <v>1</v>
      </c>
      <c r="BM12" s="1">
        <f t="shared" si="24"/>
        <v>1</v>
      </c>
      <c r="BN12" s="1">
        <f t="shared" si="25"/>
        <v>1</v>
      </c>
      <c r="BO12" s="1">
        <f t="shared" si="26"/>
        <v>1</v>
      </c>
      <c r="BP12" s="1">
        <f t="shared" si="27"/>
        <v>1</v>
      </c>
      <c r="BQ12" s="1">
        <f t="shared" si="28"/>
        <v>1</v>
      </c>
      <c r="BR12" s="1">
        <f t="shared" si="29"/>
        <v>1</v>
      </c>
      <c r="BS12" s="1">
        <f t="shared" si="30"/>
        <v>1</v>
      </c>
      <c r="BT12" s="1">
        <f t="shared" si="31"/>
        <v>1</v>
      </c>
      <c r="BU12" s="1">
        <f t="shared" si="32"/>
        <v>1</v>
      </c>
      <c r="BV12" s="1">
        <f t="shared" si="33"/>
        <v>1</v>
      </c>
      <c r="BW12" s="1">
        <f t="shared" si="34"/>
        <v>1</v>
      </c>
      <c r="BX12" s="1">
        <f t="shared" si="35"/>
        <v>1</v>
      </c>
      <c r="BY12" s="1">
        <f t="shared" si="36"/>
        <v>1</v>
      </c>
      <c r="BZ12" s="1">
        <f t="shared" si="37"/>
        <v>1</v>
      </c>
      <c r="CA12" s="1">
        <f t="shared" si="38"/>
        <v>1</v>
      </c>
      <c r="CB12" s="1">
        <f t="shared" si="39"/>
        <v>1</v>
      </c>
      <c r="CC12" s="3"/>
      <c r="CD12" s="3"/>
      <c r="CE12" s="3"/>
      <c r="CF12" s="3"/>
      <c r="CG12" s="3"/>
      <c r="CH12" s="3"/>
      <c r="CI12" s="3"/>
      <c r="CJ12" s="3"/>
      <c r="CK12" s="6">
        <f t="shared" si="40"/>
        <v>0.8</v>
      </c>
      <c r="CL12" s="7">
        <f t="shared" ref="CL12:CY12" si="80">CK12</f>
        <v>0.8</v>
      </c>
      <c r="CM12" s="7">
        <f t="shared" si="80"/>
        <v>0.8</v>
      </c>
      <c r="CN12" s="7">
        <f t="shared" si="80"/>
        <v>0.8</v>
      </c>
      <c r="CO12" s="7">
        <f t="shared" si="80"/>
        <v>0.8</v>
      </c>
      <c r="CP12" s="7">
        <f t="shared" si="80"/>
        <v>0.8</v>
      </c>
      <c r="CQ12" s="7">
        <f t="shared" si="80"/>
        <v>0.8</v>
      </c>
      <c r="CR12" s="7">
        <f t="shared" si="80"/>
        <v>0.8</v>
      </c>
      <c r="CS12" s="7">
        <f t="shared" si="80"/>
        <v>0.8</v>
      </c>
      <c r="CT12" s="7">
        <f t="shared" si="80"/>
        <v>0.8</v>
      </c>
      <c r="CU12" s="7">
        <f t="shared" si="80"/>
        <v>0.8</v>
      </c>
      <c r="CV12" s="7">
        <f t="shared" si="80"/>
        <v>0.8</v>
      </c>
      <c r="CW12" s="7">
        <f t="shared" si="80"/>
        <v>0.8</v>
      </c>
      <c r="CX12" s="7">
        <f t="shared" si="80"/>
        <v>0.8</v>
      </c>
      <c r="CY12" s="8">
        <f t="shared" si="80"/>
        <v>0.8</v>
      </c>
      <c r="CZ12" s="2"/>
      <c r="DA12" s="2"/>
      <c r="DB12" s="3"/>
      <c r="DC12" s="3"/>
      <c r="DD12" s="6">
        <f t="shared" si="42"/>
        <v>1</v>
      </c>
      <c r="DE12" s="7">
        <f t="shared" ref="DE12:DR12" si="81">DD12</f>
        <v>1</v>
      </c>
      <c r="DF12" s="7">
        <f t="shared" si="81"/>
        <v>1</v>
      </c>
      <c r="DG12" s="7">
        <f t="shared" si="81"/>
        <v>1</v>
      </c>
      <c r="DH12" s="7">
        <f t="shared" si="81"/>
        <v>1</v>
      </c>
      <c r="DI12" s="7">
        <f t="shared" si="81"/>
        <v>1</v>
      </c>
      <c r="DJ12" s="7">
        <f t="shared" si="81"/>
        <v>1</v>
      </c>
      <c r="DK12" s="7">
        <f t="shared" si="81"/>
        <v>1</v>
      </c>
      <c r="DL12" s="7">
        <f t="shared" si="81"/>
        <v>1</v>
      </c>
      <c r="DM12" s="7">
        <f t="shared" si="81"/>
        <v>1</v>
      </c>
      <c r="DN12" s="7">
        <f t="shared" si="81"/>
        <v>1</v>
      </c>
      <c r="DO12" s="7">
        <f t="shared" si="81"/>
        <v>1</v>
      </c>
      <c r="DP12" s="7">
        <f t="shared" si="81"/>
        <v>1</v>
      </c>
      <c r="DQ12" s="7">
        <f t="shared" si="81"/>
        <v>1</v>
      </c>
      <c r="DR12" s="8">
        <f t="shared" si="81"/>
        <v>1</v>
      </c>
      <c r="DS12" s="2"/>
      <c r="DT12" s="2"/>
      <c r="DU12" s="3"/>
      <c r="DV12" s="3"/>
      <c r="DW12" s="6">
        <f t="shared" si="44"/>
        <v>0.8</v>
      </c>
      <c r="DX12" s="7">
        <f t="shared" ref="DX12:EK12" si="82">DW12</f>
        <v>0.8</v>
      </c>
      <c r="DY12" s="7">
        <f t="shared" si="82"/>
        <v>0.8</v>
      </c>
      <c r="DZ12" s="7">
        <f t="shared" si="82"/>
        <v>0.8</v>
      </c>
      <c r="EA12" s="7">
        <f t="shared" si="82"/>
        <v>0.8</v>
      </c>
      <c r="EB12" s="7">
        <f t="shared" si="82"/>
        <v>0.8</v>
      </c>
      <c r="EC12" s="7">
        <f t="shared" si="82"/>
        <v>0.8</v>
      </c>
      <c r="ED12" s="7">
        <f t="shared" si="82"/>
        <v>0.8</v>
      </c>
      <c r="EE12" s="7">
        <f t="shared" si="82"/>
        <v>0.8</v>
      </c>
      <c r="EF12" s="7">
        <f t="shared" si="82"/>
        <v>0.8</v>
      </c>
      <c r="EG12" s="7">
        <f t="shared" si="82"/>
        <v>0.8</v>
      </c>
      <c r="EH12" s="7">
        <f t="shared" si="82"/>
        <v>0.8</v>
      </c>
      <c r="EI12" s="7">
        <f t="shared" si="82"/>
        <v>0.8</v>
      </c>
      <c r="EJ12" s="7">
        <f t="shared" si="82"/>
        <v>0.8</v>
      </c>
      <c r="EK12" s="8">
        <f t="shared" si="82"/>
        <v>0.8</v>
      </c>
      <c r="EL12" s="2"/>
      <c r="EM12" s="2"/>
    </row>
    <row r="13" spans="1:143">
      <c r="A13" s="13"/>
      <c r="B13" s="13"/>
      <c r="C13" s="13"/>
      <c r="D13" s="13">
        <v>-10</v>
      </c>
      <c r="E13" s="13">
        <v>0</v>
      </c>
      <c r="F13" s="14">
        <f t="shared" ca="1" si="46"/>
        <v>-2.25</v>
      </c>
      <c r="G13" s="13">
        <f t="shared" ca="1" si="47"/>
        <v>0.4375</v>
      </c>
      <c r="H13" s="13">
        <f t="shared" ref="H13:M13" ca="1" si="83">(RANDBETWEEN(1,6)+G13+F13)/3</f>
        <v>1.3958333333333333</v>
      </c>
      <c r="I13" s="13">
        <f t="shared" ca="1" si="83"/>
        <v>1.6111111111111109</v>
      </c>
      <c r="J13" s="13">
        <f t="shared" ca="1" si="83"/>
        <v>1.3356481481481479</v>
      </c>
      <c r="K13" s="13">
        <f t="shared" ca="1" si="83"/>
        <v>1.3155864197530862</v>
      </c>
      <c r="L13" s="13">
        <f t="shared" ca="1" si="83"/>
        <v>1.2170781893004115</v>
      </c>
      <c r="M13" s="13">
        <f t="shared" ca="1" si="83"/>
        <v>1.5108882030178326</v>
      </c>
      <c r="N13" s="13">
        <f ca="1">(RANDBETWEEN(1,6)+P13+M13)/3</f>
        <v>1.8369627343392774</v>
      </c>
      <c r="O13" s="23">
        <f ca="1">(RANDBETWEEN(1,6)+Q12+N13)/3</f>
        <v>2.7900986892242035</v>
      </c>
      <c r="P13" s="13">
        <f ca="1">RANDBETWEEN(1,6)</f>
        <v>2</v>
      </c>
      <c r="Q13" s="24">
        <f ca="1">RANDBETWEEN(1,6)</f>
        <v>1</v>
      </c>
      <c r="R13" s="13">
        <f ca="1">(RANDBETWEEN(1,6)+T13+Q13)/3</f>
        <v>2.3333333333333335</v>
      </c>
      <c r="S13" s="13">
        <f ca="1">(RANDBETWEEN(1,6)+U12+R13)/3</f>
        <v>1.9333333333333336</v>
      </c>
      <c r="T13" s="13">
        <f ca="1">RANDBETWEEN(1,6)</f>
        <v>4</v>
      </c>
      <c r="U13" s="13">
        <f ca="1">RANDBETWEEN(1,6)</f>
        <v>4</v>
      </c>
      <c r="V13" s="13">
        <f ca="1">(RANDBETWEEN(1,6)+X13+U13)/3</f>
        <v>2.5333333333333332</v>
      </c>
      <c r="W13" s="13">
        <f ca="1">(RANDBETWEEN(1,6)+Y12+V13)/3</f>
        <v>3.9555555555555557</v>
      </c>
      <c r="X13" s="23">
        <f ca="1">RANDBETWEEN(1,6)/5</f>
        <v>0.6</v>
      </c>
      <c r="Y13" s="13">
        <f ca="1">RANDBETWEEN(1,6)</f>
        <v>2</v>
      </c>
      <c r="Z13" s="24">
        <f ca="1">(RANDBETWEEN(1,6)+AB13+Y13)/3</f>
        <v>2.3333333333333335</v>
      </c>
      <c r="AA13" s="13">
        <f ca="1">(RANDBETWEEN(1,6)+AC12+Z13)/3</f>
        <v>3.398491083676269</v>
      </c>
      <c r="AB13" s="13">
        <f ca="1">RANDBETWEEN(1,6)</f>
        <v>3</v>
      </c>
      <c r="AC13" s="13">
        <f t="shared" ca="1" si="51"/>
        <v>2.7705761316872426</v>
      </c>
      <c r="AD13" s="13">
        <f t="shared" ca="1" si="52"/>
        <v>1.5918209876543212</v>
      </c>
      <c r="AE13" s="13">
        <f t="shared" ca="1" si="53"/>
        <v>1.7199074074074074</v>
      </c>
      <c r="AF13" s="13">
        <f t="shared" ca="1" si="54"/>
        <v>2.0555555555555558</v>
      </c>
      <c r="AG13" s="13">
        <f t="shared" ca="1" si="55"/>
        <v>1.1041666666666667</v>
      </c>
      <c r="AH13" s="13">
        <f t="shared" ca="1" si="56"/>
        <v>1.0625</v>
      </c>
      <c r="AI13" s="17">
        <f t="shared" ca="1" si="57"/>
        <v>0.25</v>
      </c>
      <c r="AJ13" s="13">
        <v>0</v>
      </c>
      <c r="AK13" s="13">
        <v>0</v>
      </c>
      <c r="AL13" s="127">
        <v>-10</v>
      </c>
      <c r="AT13" s="2"/>
      <c r="AU13" s="2"/>
      <c r="AV13" s="2"/>
      <c r="AW13" s="1">
        <f t="shared" si="8"/>
        <v>1</v>
      </c>
      <c r="AX13" s="1">
        <f t="shared" si="9"/>
        <v>1</v>
      </c>
      <c r="AY13" s="1">
        <f t="shared" si="10"/>
        <v>1</v>
      </c>
      <c r="AZ13" s="1">
        <f t="shared" si="11"/>
        <v>1</v>
      </c>
      <c r="BA13" s="1">
        <f t="shared" si="12"/>
        <v>1</v>
      </c>
      <c r="BB13" s="1">
        <f t="shared" si="13"/>
        <v>1</v>
      </c>
      <c r="BC13" s="1">
        <f t="shared" si="14"/>
        <v>1</v>
      </c>
      <c r="BD13" s="1">
        <f t="shared" si="15"/>
        <v>1</v>
      </c>
      <c r="BE13" s="1">
        <f t="shared" si="16"/>
        <v>1</v>
      </c>
      <c r="BF13" s="1">
        <f t="shared" si="17"/>
        <v>1</v>
      </c>
      <c r="BG13" s="1">
        <f t="shared" si="18"/>
        <v>1</v>
      </c>
      <c r="BH13" s="1">
        <f t="shared" si="19"/>
        <v>1</v>
      </c>
      <c r="BI13" s="1">
        <f t="shared" si="20"/>
        <v>1</v>
      </c>
      <c r="BJ13" s="1">
        <f t="shared" si="21"/>
        <v>1</v>
      </c>
      <c r="BK13" s="1">
        <f t="shared" si="22"/>
        <v>1</v>
      </c>
      <c r="BL13" s="1">
        <f t="shared" si="23"/>
        <v>1</v>
      </c>
      <c r="BM13" s="1">
        <f t="shared" si="24"/>
        <v>1</v>
      </c>
      <c r="BN13" s="1">
        <f t="shared" si="25"/>
        <v>1</v>
      </c>
      <c r="BO13" s="1">
        <f t="shared" si="26"/>
        <v>1</v>
      </c>
      <c r="BP13" s="1">
        <f t="shared" si="27"/>
        <v>1</v>
      </c>
      <c r="BQ13" s="1">
        <f t="shared" si="28"/>
        <v>1</v>
      </c>
      <c r="BR13" s="1">
        <f t="shared" si="29"/>
        <v>1</v>
      </c>
      <c r="BS13" s="1">
        <f t="shared" si="30"/>
        <v>1</v>
      </c>
      <c r="BT13" s="1">
        <f t="shared" si="31"/>
        <v>1</v>
      </c>
      <c r="BU13" s="1">
        <f t="shared" si="32"/>
        <v>1</v>
      </c>
      <c r="BV13" s="1">
        <f t="shared" si="33"/>
        <v>1</v>
      </c>
      <c r="BW13" s="1">
        <f t="shared" si="34"/>
        <v>1</v>
      </c>
      <c r="BX13" s="1">
        <f t="shared" si="35"/>
        <v>1</v>
      </c>
      <c r="BY13" s="1">
        <f t="shared" si="36"/>
        <v>1</v>
      </c>
      <c r="BZ13" s="1">
        <f t="shared" si="37"/>
        <v>1</v>
      </c>
      <c r="CA13" s="1">
        <f t="shared" si="38"/>
        <v>1</v>
      </c>
      <c r="CB13" s="1">
        <f t="shared" si="39"/>
        <v>1</v>
      </c>
      <c r="CC13" s="3"/>
      <c r="CD13" s="3"/>
      <c r="CE13" s="3"/>
      <c r="CF13" s="3"/>
      <c r="CG13" s="3"/>
      <c r="CH13" s="3"/>
      <c r="CI13" s="3"/>
      <c r="CJ13" s="3"/>
      <c r="CK13" s="6">
        <f t="shared" si="40"/>
        <v>0.8</v>
      </c>
      <c r="CL13" s="7">
        <f t="shared" ref="CL13:CY13" si="84">CK13</f>
        <v>0.8</v>
      </c>
      <c r="CM13" s="7">
        <f t="shared" si="84"/>
        <v>0.8</v>
      </c>
      <c r="CN13" s="7">
        <f t="shared" si="84"/>
        <v>0.8</v>
      </c>
      <c r="CO13" s="7">
        <f t="shared" si="84"/>
        <v>0.8</v>
      </c>
      <c r="CP13" s="7">
        <f t="shared" si="84"/>
        <v>0.8</v>
      </c>
      <c r="CQ13" s="7">
        <f t="shared" si="84"/>
        <v>0.8</v>
      </c>
      <c r="CR13" s="7">
        <f t="shared" si="84"/>
        <v>0.8</v>
      </c>
      <c r="CS13" s="7">
        <f t="shared" si="84"/>
        <v>0.8</v>
      </c>
      <c r="CT13" s="7">
        <f t="shared" si="84"/>
        <v>0.8</v>
      </c>
      <c r="CU13" s="7">
        <f t="shared" si="84"/>
        <v>0.8</v>
      </c>
      <c r="CV13" s="7">
        <f t="shared" si="84"/>
        <v>0.8</v>
      </c>
      <c r="CW13" s="7">
        <f t="shared" si="84"/>
        <v>0.8</v>
      </c>
      <c r="CX13" s="7">
        <f t="shared" si="84"/>
        <v>0.8</v>
      </c>
      <c r="CY13" s="8">
        <f t="shared" si="84"/>
        <v>0.8</v>
      </c>
      <c r="CZ13" s="2"/>
      <c r="DA13" s="2"/>
      <c r="DB13" s="3"/>
      <c r="DC13" s="3"/>
      <c r="DD13" s="6">
        <f t="shared" si="42"/>
        <v>1</v>
      </c>
      <c r="DE13" s="7">
        <f t="shared" ref="DE13:DR13" si="85">DD13</f>
        <v>1</v>
      </c>
      <c r="DF13" s="7">
        <f t="shared" si="85"/>
        <v>1</v>
      </c>
      <c r="DG13" s="7">
        <f t="shared" si="85"/>
        <v>1</v>
      </c>
      <c r="DH13" s="7">
        <f t="shared" si="85"/>
        <v>1</v>
      </c>
      <c r="DI13" s="7">
        <f t="shared" si="85"/>
        <v>1</v>
      </c>
      <c r="DJ13" s="7">
        <f t="shared" si="85"/>
        <v>1</v>
      </c>
      <c r="DK13" s="7">
        <f t="shared" si="85"/>
        <v>1</v>
      </c>
      <c r="DL13" s="7">
        <f t="shared" si="85"/>
        <v>1</v>
      </c>
      <c r="DM13" s="7">
        <f t="shared" si="85"/>
        <v>1</v>
      </c>
      <c r="DN13" s="7">
        <f t="shared" si="85"/>
        <v>1</v>
      </c>
      <c r="DO13" s="7">
        <f t="shared" si="85"/>
        <v>1</v>
      </c>
      <c r="DP13" s="7">
        <f t="shared" si="85"/>
        <v>1</v>
      </c>
      <c r="DQ13" s="7">
        <f t="shared" si="85"/>
        <v>1</v>
      </c>
      <c r="DR13" s="8">
        <f t="shared" si="85"/>
        <v>1</v>
      </c>
      <c r="DS13" s="2"/>
      <c r="DT13" s="2"/>
      <c r="DU13" s="3"/>
      <c r="DV13" s="3"/>
      <c r="DW13" s="6">
        <f t="shared" si="44"/>
        <v>0.8</v>
      </c>
      <c r="DX13" s="7">
        <f t="shared" ref="DX13:EK13" si="86">DW13</f>
        <v>0.8</v>
      </c>
      <c r="DY13" s="7">
        <f t="shared" si="86"/>
        <v>0.8</v>
      </c>
      <c r="DZ13" s="7">
        <f t="shared" si="86"/>
        <v>0.8</v>
      </c>
      <c r="EA13" s="7">
        <f t="shared" si="86"/>
        <v>0.8</v>
      </c>
      <c r="EB13" s="7">
        <f t="shared" si="86"/>
        <v>0.8</v>
      </c>
      <c r="EC13" s="7">
        <f t="shared" si="86"/>
        <v>0.8</v>
      </c>
      <c r="ED13" s="7">
        <f t="shared" si="86"/>
        <v>0.8</v>
      </c>
      <c r="EE13" s="7">
        <f t="shared" si="86"/>
        <v>0.8</v>
      </c>
      <c r="EF13" s="7">
        <f t="shared" si="86"/>
        <v>0.8</v>
      </c>
      <c r="EG13" s="7">
        <f t="shared" si="86"/>
        <v>0.8</v>
      </c>
      <c r="EH13" s="7">
        <f t="shared" si="86"/>
        <v>0.8</v>
      </c>
      <c r="EI13" s="7">
        <f t="shared" si="86"/>
        <v>0.8</v>
      </c>
      <c r="EJ13" s="7">
        <f t="shared" si="86"/>
        <v>0.8</v>
      </c>
      <c r="EK13" s="8">
        <f t="shared" si="86"/>
        <v>0.8</v>
      </c>
      <c r="EL13" s="2"/>
      <c r="EM13" s="2"/>
    </row>
    <row r="14" spans="1:143" ht="15.75" thickBot="1">
      <c r="A14" s="13"/>
      <c r="B14" s="13"/>
      <c r="C14" s="13"/>
      <c r="D14" s="13">
        <v>-10</v>
      </c>
      <c r="E14" s="13">
        <v>0</v>
      </c>
      <c r="F14" s="14">
        <f t="shared" ref="F14:M14" ca="1" si="87">(RANDBETWEEN(1,6)+E14+D14)/5</f>
        <v>-1</v>
      </c>
      <c r="G14" s="13">
        <f t="shared" ca="1" si="87"/>
        <v>0.6</v>
      </c>
      <c r="H14" s="13">
        <f t="shared" ca="1" si="87"/>
        <v>1.1199999999999999</v>
      </c>
      <c r="I14" s="13">
        <f t="shared" ca="1" si="87"/>
        <v>0.54400000000000004</v>
      </c>
      <c r="J14" s="13">
        <f t="shared" ca="1" si="87"/>
        <v>1.5328000000000002</v>
      </c>
      <c r="K14" s="13">
        <f t="shared" ca="1" si="87"/>
        <v>0.61536000000000002</v>
      </c>
      <c r="L14" s="13">
        <f t="shared" ca="1" si="87"/>
        <v>1.2296320000000001</v>
      </c>
      <c r="M14" s="13">
        <f t="shared" ca="1" si="87"/>
        <v>1.1689984</v>
      </c>
      <c r="N14" s="13">
        <f ca="1">(RANDBETWEEN(1,6)+P14+M14)/5</f>
        <v>1.7757031977613167</v>
      </c>
      <c r="O14" s="25">
        <f ca="1">(RANDBETWEEN(1,6)+Q14+N14)/5</f>
        <v>1.4751406395522633</v>
      </c>
      <c r="P14" s="26">
        <f ca="1">(RANDBETWEEN(1,6)+P13+P12)/5</f>
        <v>1.7095175888065843</v>
      </c>
      <c r="Q14" s="27">
        <f ca="1">RANDBETWEEN(1,6)/5</f>
        <v>0.6</v>
      </c>
      <c r="R14" s="13">
        <f ca="1">(RANDBETWEEN(1,6)+T14+Q14)/5</f>
        <v>1.7013333333333331</v>
      </c>
      <c r="S14" s="13">
        <f ca="1">(RANDBETWEEN(1,6)+U14+R14)/5</f>
        <v>1.0202666666666667</v>
      </c>
      <c r="T14" s="13">
        <f ca="1">(RANDBETWEEN(1,6)+T13+T12)/5</f>
        <v>1.9066666666666667</v>
      </c>
      <c r="U14" s="13">
        <f ca="1">RANDBETWEEN(1,6)/5</f>
        <v>0.4</v>
      </c>
      <c r="V14" s="13">
        <f ca="1">(RANDBETWEEN(1,6)+X14+U14)/5</f>
        <v>0.55519999999999992</v>
      </c>
      <c r="W14" s="13">
        <f ca="1">(RANDBETWEEN(1,6)+Y14+V14)/4</f>
        <v>0.63880000000000003</v>
      </c>
      <c r="X14" s="25">
        <f ca="1">(RANDBETWEEN(1,6)+X13+X12)/5</f>
        <v>1.3759999999999999</v>
      </c>
      <c r="Y14" s="26">
        <f ca="1">RANDBETWEEN(1,6)/5</f>
        <v>1</v>
      </c>
      <c r="Z14" s="27">
        <f ca="1">(RANDBETWEEN(1,6)+AB14+Y14)/5</f>
        <v>1.0666666666666667</v>
      </c>
      <c r="AA14" s="13">
        <f ca="1">(RANDBETWEEN(1,6)+AC14+Z14)/5</f>
        <v>0.87922261333333329</v>
      </c>
      <c r="AB14" s="13">
        <f ca="1">(RANDBETWEEN(1,6)+AB13+AB12)/5</f>
        <v>1.3333333333333333</v>
      </c>
      <c r="AC14" s="13">
        <f t="shared" ref="AC14:AI14" ca="1" si="88">(RANDBETWEEN(1,6)+AD14+AE14)/5</f>
        <v>1.3294464000000001</v>
      </c>
      <c r="AD14" s="13">
        <f t="shared" ca="1" si="88"/>
        <v>1.3326720000000001</v>
      </c>
      <c r="AE14" s="13">
        <f t="shared" ca="1" si="88"/>
        <v>1.3145599999999997</v>
      </c>
      <c r="AF14" s="13">
        <f t="shared" ca="1" si="88"/>
        <v>1.3488</v>
      </c>
      <c r="AG14" s="13">
        <f t="shared" ca="1" si="88"/>
        <v>1.2239999999999998</v>
      </c>
      <c r="AH14" s="13">
        <f t="shared" ca="1" si="88"/>
        <v>0.52</v>
      </c>
      <c r="AI14" s="17">
        <f t="shared" ca="1" si="88"/>
        <v>0.6</v>
      </c>
      <c r="AJ14" s="13">
        <v>0</v>
      </c>
      <c r="AK14" s="13">
        <v>0</v>
      </c>
      <c r="AL14" s="127">
        <v>-10</v>
      </c>
      <c r="AT14" s="2"/>
      <c r="AU14" s="2"/>
      <c r="AV14" s="2"/>
      <c r="AW14" s="1">
        <f t="shared" si="8"/>
        <v>1</v>
      </c>
      <c r="AX14" s="1">
        <f t="shared" si="9"/>
        <v>1</v>
      </c>
      <c r="AY14" s="1">
        <f t="shared" si="10"/>
        <v>1</v>
      </c>
      <c r="AZ14" s="1">
        <f t="shared" si="11"/>
        <v>1</v>
      </c>
      <c r="BA14" s="1">
        <f t="shared" si="12"/>
        <v>1</v>
      </c>
      <c r="BB14" s="1">
        <f t="shared" si="13"/>
        <v>1</v>
      </c>
      <c r="BC14" s="1">
        <f t="shared" si="14"/>
        <v>1</v>
      </c>
      <c r="BD14" s="1">
        <f t="shared" si="15"/>
        <v>1</v>
      </c>
      <c r="BE14" s="1">
        <f t="shared" si="16"/>
        <v>1</v>
      </c>
      <c r="BF14" s="1">
        <f t="shared" si="17"/>
        <v>1</v>
      </c>
      <c r="BG14" s="1">
        <f t="shared" si="18"/>
        <v>1</v>
      </c>
      <c r="BH14" s="1">
        <f t="shared" si="19"/>
        <v>1</v>
      </c>
      <c r="BI14" s="1">
        <f t="shared" si="20"/>
        <v>1</v>
      </c>
      <c r="BJ14" s="1">
        <f t="shared" si="21"/>
        <v>1</v>
      </c>
      <c r="BK14" s="1">
        <f t="shared" si="22"/>
        <v>1</v>
      </c>
      <c r="BL14" s="1">
        <f t="shared" si="23"/>
        <v>1</v>
      </c>
      <c r="BM14" s="1">
        <f t="shared" si="24"/>
        <v>1</v>
      </c>
      <c r="BN14" s="1">
        <f t="shared" si="25"/>
        <v>1</v>
      </c>
      <c r="BO14" s="1">
        <f t="shared" si="26"/>
        <v>1</v>
      </c>
      <c r="BP14" s="1">
        <f t="shared" si="27"/>
        <v>1</v>
      </c>
      <c r="BQ14" s="1">
        <f t="shared" si="28"/>
        <v>1</v>
      </c>
      <c r="BR14" s="1">
        <f t="shared" si="29"/>
        <v>1</v>
      </c>
      <c r="BS14" s="1">
        <f t="shared" si="30"/>
        <v>1</v>
      </c>
      <c r="BT14" s="1">
        <f t="shared" si="31"/>
        <v>1</v>
      </c>
      <c r="BU14" s="1">
        <f t="shared" si="32"/>
        <v>1</v>
      </c>
      <c r="BV14" s="1">
        <f t="shared" si="33"/>
        <v>1</v>
      </c>
      <c r="BW14" s="1">
        <f t="shared" si="34"/>
        <v>1</v>
      </c>
      <c r="BX14" s="1">
        <f t="shared" si="35"/>
        <v>1</v>
      </c>
      <c r="BY14" s="1">
        <f t="shared" si="36"/>
        <v>1</v>
      </c>
      <c r="BZ14" s="1">
        <f t="shared" si="37"/>
        <v>1</v>
      </c>
      <c r="CA14" s="1">
        <f t="shared" si="38"/>
        <v>1</v>
      </c>
      <c r="CB14" s="1">
        <f t="shared" si="39"/>
        <v>1</v>
      </c>
      <c r="CC14" s="3"/>
      <c r="CD14" s="3"/>
      <c r="CE14" s="3"/>
      <c r="CF14" s="3"/>
      <c r="CG14" s="3"/>
      <c r="CH14" s="3"/>
      <c r="CI14" s="3"/>
      <c r="CJ14" s="3"/>
      <c r="CK14" s="6">
        <f t="shared" si="40"/>
        <v>0.8</v>
      </c>
      <c r="CL14" s="7">
        <f t="shared" ref="CL14:CY14" si="89">CK14</f>
        <v>0.8</v>
      </c>
      <c r="CM14" s="7">
        <f t="shared" si="89"/>
        <v>0.8</v>
      </c>
      <c r="CN14" s="7">
        <f t="shared" si="89"/>
        <v>0.8</v>
      </c>
      <c r="CO14" s="7">
        <f t="shared" si="89"/>
        <v>0.8</v>
      </c>
      <c r="CP14" s="7">
        <f t="shared" si="89"/>
        <v>0.8</v>
      </c>
      <c r="CQ14" s="7">
        <f t="shared" si="89"/>
        <v>0.8</v>
      </c>
      <c r="CR14" s="7">
        <f t="shared" si="89"/>
        <v>0.8</v>
      </c>
      <c r="CS14" s="7">
        <f t="shared" si="89"/>
        <v>0.8</v>
      </c>
      <c r="CT14" s="7">
        <f t="shared" si="89"/>
        <v>0.8</v>
      </c>
      <c r="CU14" s="7">
        <f t="shared" si="89"/>
        <v>0.8</v>
      </c>
      <c r="CV14" s="7">
        <f t="shared" si="89"/>
        <v>0.8</v>
      </c>
      <c r="CW14" s="7">
        <f t="shared" si="89"/>
        <v>0.8</v>
      </c>
      <c r="CX14" s="7">
        <f t="shared" si="89"/>
        <v>0.8</v>
      </c>
      <c r="CY14" s="8">
        <f t="shared" si="89"/>
        <v>0.8</v>
      </c>
      <c r="CZ14" s="2"/>
      <c r="DA14" s="2"/>
      <c r="DB14" s="3"/>
      <c r="DC14" s="3"/>
      <c r="DD14" s="6">
        <f t="shared" si="42"/>
        <v>1</v>
      </c>
      <c r="DE14" s="7">
        <f t="shared" ref="DE14:DR14" si="90">DD14</f>
        <v>1</v>
      </c>
      <c r="DF14" s="7">
        <f t="shared" si="90"/>
        <v>1</v>
      </c>
      <c r="DG14" s="7">
        <f t="shared" si="90"/>
        <v>1</v>
      </c>
      <c r="DH14" s="7">
        <f t="shared" si="90"/>
        <v>1</v>
      </c>
      <c r="DI14" s="7">
        <f t="shared" si="90"/>
        <v>1</v>
      </c>
      <c r="DJ14" s="7">
        <f t="shared" si="90"/>
        <v>1</v>
      </c>
      <c r="DK14" s="7">
        <f t="shared" si="90"/>
        <v>1</v>
      </c>
      <c r="DL14" s="7">
        <f t="shared" si="90"/>
        <v>1</v>
      </c>
      <c r="DM14" s="7">
        <f t="shared" si="90"/>
        <v>1</v>
      </c>
      <c r="DN14" s="7">
        <f t="shared" si="90"/>
        <v>1</v>
      </c>
      <c r="DO14" s="7">
        <f t="shared" si="90"/>
        <v>1</v>
      </c>
      <c r="DP14" s="7">
        <f t="shared" si="90"/>
        <v>1</v>
      </c>
      <c r="DQ14" s="7">
        <f t="shared" si="90"/>
        <v>1</v>
      </c>
      <c r="DR14" s="8">
        <f t="shared" si="90"/>
        <v>1</v>
      </c>
      <c r="DS14" s="2"/>
      <c r="DT14" s="2"/>
      <c r="DU14" s="3"/>
      <c r="DV14" s="3"/>
      <c r="DW14" s="6">
        <f t="shared" si="44"/>
        <v>0.8</v>
      </c>
      <c r="DX14" s="7">
        <f t="shared" ref="DX14:EK14" si="91">DW14</f>
        <v>0.8</v>
      </c>
      <c r="DY14" s="7">
        <f t="shared" si="91"/>
        <v>0.8</v>
      </c>
      <c r="DZ14" s="7">
        <f t="shared" si="91"/>
        <v>0.8</v>
      </c>
      <c r="EA14" s="7">
        <f t="shared" si="91"/>
        <v>0.8</v>
      </c>
      <c r="EB14" s="7">
        <f t="shared" si="91"/>
        <v>0.8</v>
      </c>
      <c r="EC14" s="7">
        <f t="shared" si="91"/>
        <v>0.8</v>
      </c>
      <c r="ED14" s="7">
        <f t="shared" si="91"/>
        <v>0.8</v>
      </c>
      <c r="EE14" s="7">
        <f t="shared" si="91"/>
        <v>0.8</v>
      </c>
      <c r="EF14" s="7">
        <f t="shared" si="91"/>
        <v>0.8</v>
      </c>
      <c r="EG14" s="7">
        <f t="shared" si="91"/>
        <v>0.8</v>
      </c>
      <c r="EH14" s="7">
        <f t="shared" si="91"/>
        <v>0.8</v>
      </c>
      <c r="EI14" s="7">
        <f t="shared" si="91"/>
        <v>0.8</v>
      </c>
      <c r="EJ14" s="7">
        <f t="shared" si="91"/>
        <v>0.8</v>
      </c>
      <c r="EK14" s="8">
        <f t="shared" si="91"/>
        <v>0.8</v>
      </c>
      <c r="EL14" s="2"/>
      <c r="EM14" s="2"/>
    </row>
    <row r="15" spans="1:143">
      <c r="A15" s="13"/>
      <c r="B15" s="13"/>
      <c r="C15" s="13"/>
      <c r="D15" s="13">
        <v>-10</v>
      </c>
      <c r="E15" s="13">
        <v>0</v>
      </c>
      <c r="F15" s="29">
        <f t="shared" ref="F15:F32" ca="1" si="92">(RANDBETWEEN(1,6)+E15+D15)/4</f>
        <v>-1.25</v>
      </c>
      <c r="G15" s="28">
        <f t="shared" ref="G15:G32" ca="1" si="93">(RANDBETWEEN(1,6)+F15+E15)/4</f>
        <v>0.1875</v>
      </c>
      <c r="H15" s="28">
        <f t="shared" ref="H15:J16" ca="1" si="94">(RANDBETWEEN(1,6)+H17+H14)/3</f>
        <v>2.2066666666666666</v>
      </c>
      <c r="I15" s="28">
        <f t="shared" ca="1" si="94"/>
        <v>3.0702222222222222</v>
      </c>
      <c r="J15" s="28">
        <f t="shared" ca="1" si="94"/>
        <v>1.4183407407407407</v>
      </c>
      <c r="K15" s="28">
        <f ca="1">(RANDBETWEEN(1,6)+K17+K14)/4</f>
        <v>2.0195807407407411</v>
      </c>
      <c r="L15" s="28">
        <f ca="1">(RANDBETWEEN(1,6)+L17+L14)/4</f>
        <v>2.1561734320987656</v>
      </c>
      <c r="M15" s="28">
        <f ca="1">(RANDBETWEEN(1,6)+M17+M14)/3</f>
        <v>3.151668876817558</v>
      </c>
      <c r="N15" s="28">
        <f ca="1">(P15+N14+M15+N17)/4</f>
        <v>3.0435942570534973</v>
      </c>
      <c r="O15" s="14">
        <f ca="1">(Q15+O14+N15+O17)/4</f>
        <v>2.813554323145496</v>
      </c>
      <c r="P15" s="13">
        <f ca="1">(RANDBETWEEN(1,6)+M17+M14)/3</f>
        <v>2.8183355434842245</v>
      </c>
      <c r="Q15" s="13">
        <f ca="1">(RANDBETWEEN(1,6)+Q17+Q14)/3</f>
        <v>3.5333333333333332</v>
      </c>
      <c r="R15" s="29">
        <f ca="1">(T15+R14+Q15+R17)/4</f>
        <v>3.2753333333333332</v>
      </c>
      <c r="S15" s="28">
        <f ca="1">(U15+S14+R15+S17)/4</f>
        <v>3.4350111111111112</v>
      </c>
      <c r="T15" s="28">
        <f ca="1">(RANDBETWEEN(1,6)+Q17+Q14)/3</f>
        <v>2.5333333333333332</v>
      </c>
      <c r="U15" s="28">
        <f ca="1">(RANDBETWEEN(1,6)+U17+U14)/3</f>
        <v>2.8000000000000003</v>
      </c>
      <c r="V15" s="28">
        <f ca="1">(X15+V14+U15+V17)/4</f>
        <v>1.7921333333333331</v>
      </c>
      <c r="W15" s="30">
        <f ca="1">(Y15+W14+V15+W17)/4</f>
        <v>1.9929185185185183</v>
      </c>
      <c r="X15" s="13">
        <f ca="1">(RANDBETWEEN(1,6)+U17+U14)/5</f>
        <v>1.08</v>
      </c>
      <c r="Y15" s="13">
        <f ca="1">(RANDBETWEEN(1,6)+Y17+Y14)/3</f>
        <v>2.6666666666666665</v>
      </c>
      <c r="Z15" s="17">
        <f ca="1">(AB15+Z14+Y15+Z17)/4</f>
        <v>2.85</v>
      </c>
      <c r="AA15" s="28">
        <f ca="1">(AC15+AA14+Z15+AA17)/4</f>
        <v>2.5201828824142662</v>
      </c>
      <c r="AB15" s="28">
        <f ca="1">(RANDBETWEEN(1,6)+Y17+Y14)/3</f>
        <v>2.6666666666666665</v>
      </c>
      <c r="AC15" s="28">
        <f t="shared" ref="AC15:AC30" ca="1" si="95">(RANDBETWEEN(1,6)+AD15+AE15)/3</f>
        <v>3.6584362139917701</v>
      </c>
      <c r="AD15" s="28">
        <f t="shared" ref="AD15:AD30" ca="1" si="96">(RANDBETWEEN(1,6)+AE15+AF15)/3</f>
        <v>2.1882716049382718</v>
      </c>
      <c r="AE15" s="28">
        <f t="shared" ref="AE15:AE30" ca="1" si="97">(RANDBETWEEN(1,6)+AF15+AG15)/3</f>
        <v>2.7870370370370376</v>
      </c>
      <c r="AF15" s="28">
        <f t="shared" ref="AF15:AF30" ca="1" si="98">(RANDBETWEEN(1,6)+AG15+AH15)/3</f>
        <v>2.7777777777777781</v>
      </c>
      <c r="AG15" s="28">
        <f t="shared" ref="AG15:AG30" ca="1" si="99">(RANDBETWEEN(1,6)+AH15+AI15)/3</f>
        <v>2.5833333333333335</v>
      </c>
      <c r="AH15" s="28">
        <f t="shared" ref="AH15:AH32" ca="1" si="100">(RANDBETWEEN(1,6)+AI15+AJ15)/4</f>
        <v>0.75</v>
      </c>
      <c r="AI15" s="30">
        <f t="shared" ref="AI15:AI32" ca="1" si="101">(RANDBETWEEN(1,6)+AJ15+AK15)/4</f>
        <v>1</v>
      </c>
      <c r="AJ15" s="13">
        <v>0</v>
      </c>
      <c r="AK15" s="13">
        <v>0</v>
      </c>
      <c r="AL15" s="127">
        <v>-10</v>
      </c>
      <c r="AT15" s="2"/>
      <c r="AU15" s="2"/>
      <c r="AV15" s="2"/>
      <c r="AW15" s="1">
        <f t="shared" si="8"/>
        <v>1</v>
      </c>
      <c r="AX15" s="1">
        <f t="shared" si="9"/>
        <v>1</v>
      </c>
      <c r="AY15" s="1">
        <f t="shared" si="10"/>
        <v>1</v>
      </c>
      <c r="AZ15" s="1">
        <f t="shared" si="11"/>
        <v>1</v>
      </c>
      <c r="BA15" s="1">
        <f t="shared" si="12"/>
        <v>1</v>
      </c>
      <c r="BB15" s="1">
        <f t="shared" si="13"/>
        <v>1</v>
      </c>
      <c r="BC15" s="1">
        <f t="shared" si="14"/>
        <v>1</v>
      </c>
      <c r="BD15" s="1">
        <f t="shared" si="15"/>
        <v>1</v>
      </c>
      <c r="BE15" s="1">
        <f t="shared" si="16"/>
        <v>1</v>
      </c>
      <c r="BF15" s="1">
        <f t="shared" si="17"/>
        <v>1</v>
      </c>
      <c r="BG15" s="1">
        <f t="shared" si="18"/>
        <v>1</v>
      </c>
      <c r="BH15" s="1">
        <f t="shared" si="19"/>
        <v>1</v>
      </c>
      <c r="BI15" s="1">
        <f t="shared" si="20"/>
        <v>1</v>
      </c>
      <c r="BJ15" s="1">
        <f t="shared" si="21"/>
        <v>1</v>
      </c>
      <c r="BK15" s="1">
        <f t="shared" si="22"/>
        <v>1</v>
      </c>
      <c r="BL15" s="1">
        <f t="shared" si="23"/>
        <v>1</v>
      </c>
      <c r="BM15" s="1">
        <f t="shared" si="24"/>
        <v>1</v>
      </c>
      <c r="BN15" s="1">
        <f t="shared" si="25"/>
        <v>1</v>
      </c>
      <c r="BO15" s="1">
        <f t="shared" si="26"/>
        <v>1</v>
      </c>
      <c r="BP15" s="1">
        <f t="shared" si="27"/>
        <v>1</v>
      </c>
      <c r="BQ15" s="1">
        <f t="shared" si="28"/>
        <v>1</v>
      </c>
      <c r="BR15" s="1">
        <f t="shared" si="29"/>
        <v>1</v>
      </c>
      <c r="BS15" s="1">
        <f t="shared" si="30"/>
        <v>1</v>
      </c>
      <c r="BT15" s="1">
        <f t="shared" si="31"/>
        <v>1</v>
      </c>
      <c r="BU15" s="1">
        <f t="shared" si="32"/>
        <v>1</v>
      </c>
      <c r="BV15" s="1">
        <f t="shared" si="33"/>
        <v>1</v>
      </c>
      <c r="BW15" s="1">
        <f t="shared" si="34"/>
        <v>1</v>
      </c>
      <c r="BX15" s="1">
        <f t="shared" si="35"/>
        <v>1</v>
      </c>
      <c r="BY15" s="1">
        <f t="shared" si="36"/>
        <v>1</v>
      </c>
      <c r="BZ15" s="1">
        <f t="shared" si="37"/>
        <v>1</v>
      </c>
      <c r="CA15" s="1">
        <f t="shared" si="38"/>
        <v>1</v>
      </c>
      <c r="CB15" s="1">
        <f t="shared" si="39"/>
        <v>1</v>
      </c>
      <c r="CC15" s="3"/>
      <c r="CD15" s="3"/>
      <c r="CE15" s="3"/>
      <c r="CF15" s="3"/>
      <c r="CG15" s="3"/>
      <c r="CH15" s="3"/>
      <c r="CI15" s="3"/>
      <c r="CJ15" s="3"/>
      <c r="CK15" s="6">
        <f t="shared" si="40"/>
        <v>0.8</v>
      </c>
      <c r="CL15" s="7">
        <f t="shared" ref="CL15:CY15" si="102">CK15</f>
        <v>0.8</v>
      </c>
      <c r="CM15" s="7">
        <f t="shared" si="102"/>
        <v>0.8</v>
      </c>
      <c r="CN15" s="7">
        <f t="shared" si="102"/>
        <v>0.8</v>
      </c>
      <c r="CO15" s="7">
        <f t="shared" si="102"/>
        <v>0.8</v>
      </c>
      <c r="CP15" s="7">
        <f t="shared" si="102"/>
        <v>0.8</v>
      </c>
      <c r="CQ15" s="7">
        <f t="shared" si="102"/>
        <v>0.8</v>
      </c>
      <c r="CR15" s="7">
        <f t="shared" si="102"/>
        <v>0.8</v>
      </c>
      <c r="CS15" s="7">
        <f t="shared" si="102"/>
        <v>0.8</v>
      </c>
      <c r="CT15" s="7">
        <f t="shared" si="102"/>
        <v>0.8</v>
      </c>
      <c r="CU15" s="7">
        <f t="shared" si="102"/>
        <v>0.8</v>
      </c>
      <c r="CV15" s="7">
        <f t="shared" si="102"/>
        <v>0.8</v>
      </c>
      <c r="CW15" s="7">
        <f t="shared" si="102"/>
        <v>0.8</v>
      </c>
      <c r="CX15" s="7">
        <f t="shared" si="102"/>
        <v>0.8</v>
      </c>
      <c r="CY15" s="8">
        <f t="shared" si="102"/>
        <v>0.8</v>
      </c>
      <c r="CZ15" s="2"/>
      <c r="DA15" s="2"/>
      <c r="DB15" s="3"/>
      <c r="DC15" s="3"/>
      <c r="DD15" s="6">
        <f t="shared" si="42"/>
        <v>1</v>
      </c>
      <c r="DE15" s="7">
        <f t="shared" ref="DE15:DR15" si="103">DD15</f>
        <v>1</v>
      </c>
      <c r="DF15" s="7">
        <f t="shared" si="103"/>
        <v>1</v>
      </c>
      <c r="DG15" s="7">
        <f t="shared" si="103"/>
        <v>1</v>
      </c>
      <c r="DH15" s="7">
        <f t="shared" si="103"/>
        <v>1</v>
      </c>
      <c r="DI15" s="7">
        <f t="shared" si="103"/>
        <v>1</v>
      </c>
      <c r="DJ15" s="7">
        <f t="shared" si="103"/>
        <v>1</v>
      </c>
      <c r="DK15" s="7">
        <f t="shared" si="103"/>
        <v>1</v>
      </c>
      <c r="DL15" s="7">
        <f t="shared" si="103"/>
        <v>1</v>
      </c>
      <c r="DM15" s="7">
        <f t="shared" si="103"/>
        <v>1</v>
      </c>
      <c r="DN15" s="7">
        <f t="shared" si="103"/>
        <v>1</v>
      </c>
      <c r="DO15" s="7">
        <f t="shared" si="103"/>
        <v>1</v>
      </c>
      <c r="DP15" s="7">
        <f t="shared" si="103"/>
        <v>1</v>
      </c>
      <c r="DQ15" s="7">
        <f t="shared" si="103"/>
        <v>1</v>
      </c>
      <c r="DR15" s="8">
        <f t="shared" si="103"/>
        <v>1</v>
      </c>
      <c r="DS15" s="2"/>
      <c r="DT15" s="2"/>
      <c r="DU15" s="3"/>
      <c r="DV15" s="3"/>
      <c r="DW15" s="6">
        <f t="shared" si="44"/>
        <v>0.8</v>
      </c>
      <c r="DX15" s="7">
        <f t="shared" ref="DX15:EK15" si="104">DW15</f>
        <v>0.8</v>
      </c>
      <c r="DY15" s="7">
        <f t="shared" si="104"/>
        <v>0.8</v>
      </c>
      <c r="DZ15" s="7">
        <f t="shared" si="104"/>
        <v>0.8</v>
      </c>
      <c r="EA15" s="7">
        <f t="shared" si="104"/>
        <v>0.8</v>
      </c>
      <c r="EB15" s="7">
        <f t="shared" si="104"/>
        <v>0.8</v>
      </c>
      <c r="EC15" s="7">
        <f t="shared" si="104"/>
        <v>0.8</v>
      </c>
      <c r="ED15" s="7">
        <f t="shared" si="104"/>
        <v>0.8</v>
      </c>
      <c r="EE15" s="7">
        <f t="shared" si="104"/>
        <v>0.8</v>
      </c>
      <c r="EF15" s="7">
        <f t="shared" si="104"/>
        <v>0.8</v>
      </c>
      <c r="EG15" s="7">
        <f t="shared" si="104"/>
        <v>0.8</v>
      </c>
      <c r="EH15" s="7">
        <f t="shared" si="104"/>
        <v>0.8</v>
      </c>
      <c r="EI15" s="7">
        <f t="shared" si="104"/>
        <v>0.8</v>
      </c>
      <c r="EJ15" s="7">
        <f t="shared" si="104"/>
        <v>0.8</v>
      </c>
      <c r="EK15" s="8">
        <f t="shared" si="104"/>
        <v>0.8</v>
      </c>
      <c r="EL15" s="2"/>
      <c r="EM15" s="2"/>
    </row>
    <row r="16" spans="1:143">
      <c r="A16" s="13"/>
      <c r="B16" s="13"/>
      <c r="C16" s="13"/>
      <c r="D16" s="13">
        <v>-10</v>
      </c>
      <c r="E16" s="13">
        <v>0</v>
      </c>
      <c r="F16" s="15">
        <f t="shared" ca="1" si="92"/>
        <v>-1</v>
      </c>
      <c r="G16" s="13">
        <f t="shared" ca="1" si="93"/>
        <v>0</v>
      </c>
      <c r="H16" s="13">
        <f t="shared" ca="1" si="94"/>
        <v>3.2494444444444444</v>
      </c>
      <c r="I16" s="13">
        <f t="shared" ca="1" si="94"/>
        <v>3.430814814814815</v>
      </c>
      <c r="J16" s="13">
        <f t="shared" ca="1" si="94"/>
        <v>2.0021012345679012</v>
      </c>
      <c r="K16" s="13">
        <f ca="1">(RANDBETWEEN(1,6)+K18+K15)/3</f>
        <v>2.7632141563786008</v>
      </c>
      <c r="L16" s="13">
        <f ca="1">(RANDBETWEEN(1,6)+L18+L15)/3</f>
        <v>2.1473938875171465</v>
      </c>
      <c r="M16" s="13">
        <f ca="1">(RANDBETWEEN(1,6)+M18+M15)/3</f>
        <v>3.334564065477823</v>
      </c>
      <c r="N16" s="13">
        <f ca="1">(P16+N15+M16+N18)/4</f>
        <v>3.5547722828631811</v>
      </c>
      <c r="O16" s="14">
        <f ca="1">(Q16+O15+N16+O18)/4</f>
        <v>2.8731677690113564</v>
      </c>
      <c r="P16" s="13">
        <f ca="1">(RANDBETWEEN(1,6)+M18+M15)/3</f>
        <v>4.0012307321444895</v>
      </c>
      <c r="Q16" s="13">
        <f ca="1">(RANDBETWEEN(1,6)+Q18+Q15)/3</f>
        <v>2.1777777777777776</v>
      </c>
      <c r="R16" s="15">
        <f ca="1">(T16+R15+Q16+R18)/4</f>
        <v>4.1534012345679008</v>
      </c>
      <c r="S16" s="13">
        <f ca="1">(U16+S15+R16+S18)/4</f>
        <v>3.9067738683127571</v>
      </c>
      <c r="T16" s="44">
        <f ca="1">((RANDBETWEEN(1,6)+Q18+Q15)/3)+1</f>
        <v>4.844444444444445</v>
      </c>
      <c r="U16" s="13">
        <f ca="1">(RANDBETWEEN(1,6)+U18+U15)/3</f>
        <v>3.6</v>
      </c>
      <c r="V16" s="13">
        <f ca="1">(X16+V15+U16+V18)/4</f>
        <v>2.5806999999999998</v>
      </c>
      <c r="W16" s="16">
        <f ca="1">(Y16+W15+V16+W18)/4</f>
        <v>3.2465157407407408</v>
      </c>
      <c r="X16" s="13">
        <f ca="1">(RANDBETWEEN(1,6)+U18+U15)/5</f>
        <v>2.3600000000000003</v>
      </c>
      <c r="Y16" s="13">
        <f ca="1">(RANDBETWEEN(1,6)+Y18+Y15)/3</f>
        <v>3.8888888888888888</v>
      </c>
      <c r="Z16" s="17">
        <f ca="1">(AB16+Z15+Y16+Z18)/4</f>
        <v>4.1075617283950621</v>
      </c>
      <c r="AA16" s="13">
        <f ca="1">(AC16+AA15+Z16+AA18)/4</f>
        <v>3.3835308029080933</v>
      </c>
      <c r="AB16" s="13">
        <f ca="1">(RANDBETWEEN(1,6)+Y18+Y15)/3</f>
        <v>4.2222222222222223</v>
      </c>
      <c r="AC16" s="13">
        <f t="shared" ca="1" si="95"/>
        <v>2.0792181069958851</v>
      </c>
      <c r="AD16" s="13">
        <f t="shared" ca="1" si="96"/>
        <v>2.6566358024691361</v>
      </c>
      <c r="AE16" s="13">
        <f t="shared" ca="1" si="97"/>
        <v>1.5810185185185188</v>
      </c>
      <c r="AF16" s="13">
        <f t="shared" ca="1" si="98"/>
        <v>1.3888888888888891</v>
      </c>
      <c r="AG16" s="13">
        <f t="shared" ca="1" si="99"/>
        <v>1.3541666666666667</v>
      </c>
      <c r="AH16" s="13">
        <f t="shared" ca="1" si="100"/>
        <v>1.8125</v>
      </c>
      <c r="AI16" s="16">
        <f t="shared" ca="1" si="101"/>
        <v>1.25</v>
      </c>
      <c r="AJ16" s="13">
        <v>0</v>
      </c>
      <c r="AK16" s="13">
        <v>0</v>
      </c>
      <c r="AL16" s="127">
        <v>-10</v>
      </c>
      <c r="AT16" s="2"/>
      <c r="AU16" s="2"/>
      <c r="AV16" s="2"/>
      <c r="AW16" s="1">
        <f t="shared" si="8"/>
        <v>1</v>
      </c>
      <c r="AX16" s="1">
        <f t="shared" si="9"/>
        <v>1</v>
      </c>
      <c r="AY16" s="1">
        <f t="shared" si="10"/>
        <v>1</v>
      </c>
      <c r="AZ16" s="1">
        <f t="shared" si="11"/>
        <v>1</v>
      </c>
      <c r="BA16" s="1">
        <f t="shared" si="12"/>
        <v>1</v>
      </c>
      <c r="BB16" s="1">
        <f t="shared" si="13"/>
        <v>1</v>
      </c>
      <c r="BC16" s="1">
        <f t="shared" si="14"/>
        <v>1</v>
      </c>
      <c r="BD16" s="1">
        <f t="shared" si="15"/>
        <v>1</v>
      </c>
      <c r="BE16" s="1">
        <f t="shared" si="16"/>
        <v>1</v>
      </c>
      <c r="BF16" s="1">
        <f t="shared" si="17"/>
        <v>1</v>
      </c>
      <c r="BG16" s="1">
        <f t="shared" si="18"/>
        <v>1</v>
      </c>
      <c r="BH16" s="1">
        <f t="shared" si="19"/>
        <v>1</v>
      </c>
      <c r="BI16" s="1">
        <f t="shared" si="20"/>
        <v>1</v>
      </c>
      <c r="BJ16" s="1">
        <f t="shared" si="21"/>
        <v>1</v>
      </c>
      <c r="BK16" s="1">
        <f t="shared" si="22"/>
        <v>1</v>
      </c>
      <c r="BL16" s="1">
        <f t="shared" si="23"/>
        <v>1</v>
      </c>
      <c r="BM16" s="1">
        <f t="shared" si="24"/>
        <v>1</v>
      </c>
      <c r="BN16" s="1">
        <f t="shared" si="25"/>
        <v>1</v>
      </c>
      <c r="BO16" s="1">
        <f t="shared" si="26"/>
        <v>1</v>
      </c>
      <c r="BP16" s="1">
        <f t="shared" si="27"/>
        <v>1</v>
      </c>
      <c r="BQ16" s="1">
        <f t="shared" si="28"/>
        <v>1</v>
      </c>
      <c r="BR16" s="1">
        <f t="shared" si="29"/>
        <v>1</v>
      </c>
      <c r="BS16" s="1">
        <f t="shared" si="30"/>
        <v>1</v>
      </c>
      <c r="BT16" s="1">
        <f t="shared" si="31"/>
        <v>1</v>
      </c>
      <c r="BU16" s="1">
        <f t="shared" si="32"/>
        <v>1</v>
      </c>
      <c r="BV16" s="1">
        <f t="shared" si="33"/>
        <v>1</v>
      </c>
      <c r="BW16" s="1">
        <f t="shared" si="34"/>
        <v>1</v>
      </c>
      <c r="BX16" s="1">
        <f t="shared" si="35"/>
        <v>1</v>
      </c>
      <c r="BY16" s="1">
        <f t="shared" si="36"/>
        <v>1</v>
      </c>
      <c r="BZ16" s="1">
        <f t="shared" si="37"/>
        <v>1</v>
      </c>
      <c r="CA16" s="1">
        <f t="shared" si="38"/>
        <v>1</v>
      </c>
      <c r="CB16" s="1">
        <f t="shared" si="39"/>
        <v>1</v>
      </c>
      <c r="CC16" s="3"/>
      <c r="CD16" s="3"/>
      <c r="CE16" s="3"/>
      <c r="CF16" s="3"/>
      <c r="CG16" s="3"/>
      <c r="CH16" s="3"/>
      <c r="CI16" s="3"/>
      <c r="CJ16" s="3"/>
      <c r="CK16" s="6">
        <f t="shared" si="40"/>
        <v>0.8</v>
      </c>
      <c r="CL16" s="7">
        <f t="shared" ref="CL16:CY16" si="105">CK16</f>
        <v>0.8</v>
      </c>
      <c r="CM16" s="7">
        <f t="shared" si="105"/>
        <v>0.8</v>
      </c>
      <c r="CN16" s="7">
        <f t="shared" si="105"/>
        <v>0.8</v>
      </c>
      <c r="CO16" s="7">
        <f t="shared" si="105"/>
        <v>0.8</v>
      </c>
      <c r="CP16" s="7">
        <f t="shared" si="105"/>
        <v>0.8</v>
      </c>
      <c r="CQ16" s="7">
        <f t="shared" si="105"/>
        <v>0.8</v>
      </c>
      <c r="CR16" s="7">
        <f t="shared" si="105"/>
        <v>0.8</v>
      </c>
      <c r="CS16" s="7">
        <f t="shared" si="105"/>
        <v>0.8</v>
      </c>
      <c r="CT16" s="7">
        <f t="shared" si="105"/>
        <v>0.8</v>
      </c>
      <c r="CU16" s="7">
        <f t="shared" si="105"/>
        <v>0.8</v>
      </c>
      <c r="CV16" s="7">
        <f t="shared" si="105"/>
        <v>0.8</v>
      </c>
      <c r="CW16" s="7">
        <f t="shared" si="105"/>
        <v>0.8</v>
      </c>
      <c r="CX16" s="7">
        <f t="shared" si="105"/>
        <v>0.8</v>
      </c>
      <c r="CY16" s="8">
        <f t="shared" si="105"/>
        <v>0.8</v>
      </c>
      <c r="CZ16" s="2"/>
      <c r="DA16" s="2"/>
      <c r="DB16" s="3"/>
      <c r="DC16" s="3"/>
      <c r="DD16" s="6">
        <f t="shared" si="42"/>
        <v>1</v>
      </c>
      <c r="DE16" s="7">
        <f t="shared" ref="DE16:DR16" si="106">DD16</f>
        <v>1</v>
      </c>
      <c r="DF16" s="7">
        <f t="shared" si="106"/>
        <v>1</v>
      </c>
      <c r="DG16" s="7">
        <f t="shared" si="106"/>
        <v>1</v>
      </c>
      <c r="DH16" s="7">
        <f t="shared" si="106"/>
        <v>1</v>
      </c>
      <c r="DI16" s="7">
        <f t="shared" si="106"/>
        <v>1</v>
      </c>
      <c r="DJ16" s="7">
        <f t="shared" si="106"/>
        <v>1</v>
      </c>
      <c r="DK16" s="7">
        <f t="shared" si="106"/>
        <v>1</v>
      </c>
      <c r="DL16" s="7">
        <f t="shared" si="106"/>
        <v>1</v>
      </c>
      <c r="DM16" s="7">
        <f t="shared" si="106"/>
        <v>1</v>
      </c>
      <c r="DN16" s="7">
        <f t="shared" si="106"/>
        <v>1</v>
      </c>
      <c r="DO16" s="7">
        <f t="shared" si="106"/>
        <v>1</v>
      </c>
      <c r="DP16" s="7">
        <f t="shared" si="106"/>
        <v>1</v>
      </c>
      <c r="DQ16" s="7">
        <f t="shared" si="106"/>
        <v>1</v>
      </c>
      <c r="DR16" s="8">
        <f t="shared" si="106"/>
        <v>1</v>
      </c>
      <c r="DS16" s="2"/>
      <c r="DT16" s="2"/>
      <c r="DU16" s="3"/>
      <c r="DV16" s="3"/>
      <c r="DW16" s="6">
        <f t="shared" si="44"/>
        <v>0.8</v>
      </c>
      <c r="DX16" s="7">
        <f t="shared" ref="DX16:EK16" si="107">DW16</f>
        <v>0.8</v>
      </c>
      <c r="DY16" s="7">
        <f t="shared" si="107"/>
        <v>0.8</v>
      </c>
      <c r="DZ16" s="7">
        <f t="shared" si="107"/>
        <v>0.8</v>
      </c>
      <c r="EA16" s="7">
        <f t="shared" si="107"/>
        <v>0.8</v>
      </c>
      <c r="EB16" s="7">
        <f t="shared" si="107"/>
        <v>0.8</v>
      </c>
      <c r="EC16" s="7">
        <f t="shared" si="107"/>
        <v>0.8</v>
      </c>
      <c r="ED16" s="7">
        <f t="shared" si="107"/>
        <v>0.8</v>
      </c>
      <c r="EE16" s="7">
        <f t="shared" si="107"/>
        <v>0.8</v>
      </c>
      <c r="EF16" s="7">
        <f t="shared" si="107"/>
        <v>0.8</v>
      </c>
      <c r="EG16" s="7">
        <f t="shared" si="107"/>
        <v>0.8</v>
      </c>
      <c r="EH16" s="7">
        <f t="shared" si="107"/>
        <v>0.8</v>
      </c>
      <c r="EI16" s="7">
        <f t="shared" si="107"/>
        <v>0.8</v>
      </c>
      <c r="EJ16" s="7">
        <f t="shared" si="107"/>
        <v>0.8</v>
      </c>
      <c r="EK16" s="8">
        <f t="shared" si="107"/>
        <v>0.8</v>
      </c>
      <c r="EL16" s="2"/>
      <c r="EM16" s="2"/>
    </row>
    <row r="17" spans="1:143" ht="15.75" thickBot="1">
      <c r="A17" s="13"/>
      <c r="B17" s="13"/>
      <c r="C17" s="13"/>
      <c r="D17" s="13">
        <v>-10</v>
      </c>
      <c r="E17" s="13">
        <v>0</v>
      </c>
      <c r="F17" s="15">
        <f t="shared" ca="1" si="92"/>
        <v>-2</v>
      </c>
      <c r="G17" s="13">
        <f t="shared" ca="1" si="93"/>
        <v>0.5</v>
      </c>
      <c r="H17" s="13">
        <f t="shared" ref="H17:M18" ca="1" si="108">(RANDBETWEEN(1,6)+G17+F17)/3</f>
        <v>1.5</v>
      </c>
      <c r="I17" s="13">
        <f t="shared" ca="1" si="108"/>
        <v>2.6666666666666665</v>
      </c>
      <c r="J17" s="13">
        <f t="shared" ca="1" si="108"/>
        <v>1.7222222222222221</v>
      </c>
      <c r="K17" s="13">
        <f t="shared" ca="1" si="108"/>
        <v>2.4629629629629632</v>
      </c>
      <c r="L17" s="13">
        <f t="shared" ca="1" si="108"/>
        <v>3.3950617283950617</v>
      </c>
      <c r="M17" s="13">
        <f t="shared" ca="1" si="108"/>
        <v>3.286008230452675</v>
      </c>
      <c r="N17" s="13">
        <f ca="1">(RANDBETWEEN(1,6)+P17+M17)/3</f>
        <v>4.4286694101508912</v>
      </c>
      <c r="O17" s="14">
        <f ca="1">(RANDBETWEEN(1,6)+Q16+N17)/3</f>
        <v>3.2021490626428899</v>
      </c>
      <c r="P17" s="13">
        <f ca="1">RANDBETWEEN(1,6)</f>
        <v>6</v>
      </c>
      <c r="Q17" s="44">
        <f ca="1">(RANDBETWEEN(1,6))+1</f>
        <v>6</v>
      </c>
      <c r="R17" s="15">
        <f ca="1">(RANDBETWEEN(1,6)+T17+Q17)/3</f>
        <v>5.333333333333333</v>
      </c>
      <c r="S17" s="38">
        <f ca="1">((RANDBETWEEN(1,6)+U16+R17)/3)+2</f>
        <v>6.6444444444444448</v>
      </c>
      <c r="T17" s="13">
        <f ca="1">RANDBETWEEN(1,6)</f>
        <v>5</v>
      </c>
      <c r="U17" s="13">
        <f ca="1">RANDBETWEEN(1,6)</f>
        <v>3</v>
      </c>
      <c r="V17" s="13">
        <f ca="1">(RANDBETWEEN(1,6)+X17+U17)/3</f>
        <v>2.7333333333333329</v>
      </c>
      <c r="W17" s="16">
        <f ca="1">(RANDBETWEEN(1,6)+Y16+V17)/3</f>
        <v>2.8740740740740738</v>
      </c>
      <c r="X17" s="13">
        <f ca="1">RANDBETWEEN(1,6)/5</f>
        <v>0.2</v>
      </c>
      <c r="Y17" s="13">
        <f ca="1">RANDBETWEEN(1,6)</f>
        <v>3</v>
      </c>
      <c r="Z17" s="17">
        <f ca="1">(RANDBETWEEN(1,6)+AB17+Y17)/3</f>
        <v>5</v>
      </c>
      <c r="AA17" s="13">
        <f ca="1">(RANDBETWEEN(1,6)+AC16+Z17)/3</f>
        <v>2.6930727023319618</v>
      </c>
      <c r="AB17" s="13">
        <f ca="1">RANDBETWEEN(1,6)</f>
        <v>6</v>
      </c>
      <c r="AC17" s="13">
        <f t="shared" ca="1" si="95"/>
        <v>2.6255144032921809</v>
      </c>
      <c r="AD17" s="13">
        <f t="shared" ca="1" si="96"/>
        <v>2.691358024691358</v>
      </c>
      <c r="AE17" s="13">
        <f t="shared" ca="1" si="97"/>
        <v>2.1851851851851851</v>
      </c>
      <c r="AF17" s="13">
        <f t="shared" ca="1" si="98"/>
        <v>1.8888888888888886</v>
      </c>
      <c r="AG17" s="13">
        <f t="shared" ca="1" si="99"/>
        <v>2.6666666666666665</v>
      </c>
      <c r="AH17" s="13">
        <f t="shared" ca="1" si="100"/>
        <v>1</v>
      </c>
      <c r="AI17" s="16">
        <f t="shared" ca="1" si="101"/>
        <v>1</v>
      </c>
      <c r="AJ17" s="13">
        <v>0</v>
      </c>
      <c r="AK17" s="13">
        <v>0</v>
      </c>
      <c r="AL17" s="127">
        <v>-10</v>
      </c>
      <c r="AT17" s="2"/>
      <c r="AU17" s="2"/>
      <c r="AV17" s="2"/>
      <c r="AW17" s="1">
        <f t="shared" si="8"/>
        <v>1</v>
      </c>
      <c r="AX17" s="1">
        <f t="shared" si="9"/>
        <v>1</v>
      </c>
      <c r="AY17" s="1">
        <f t="shared" si="10"/>
        <v>1</v>
      </c>
      <c r="AZ17" s="1">
        <f t="shared" si="11"/>
        <v>1</v>
      </c>
      <c r="BA17" s="1">
        <f t="shared" si="12"/>
        <v>1</v>
      </c>
      <c r="BB17" s="1">
        <f t="shared" si="13"/>
        <v>1</v>
      </c>
      <c r="BC17" s="1">
        <f t="shared" si="14"/>
        <v>1</v>
      </c>
      <c r="BD17" s="1">
        <f t="shared" si="15"/>
        <v>1</v>
      </c>
      <c r="BE17" s="1">
        <f t="shared" si="16"/>
        <v>1</v>
      </c>
      <c r="BF17" s="1">
        <f t="shared" si="17"/>
        <v>1</v>
      </c>
      <c r="BG17" s="1">
        <f t="shared" si="18"/>
        <v>1</v>
      </c>
      <c r="BH17" s="1">
        <f t="shared" si="19"/>
        <v>1</v>
      </c>
      <c r="BI17" s="1">
        <f t="shared" si="20"/>
        <v>1</v>
      </c>
      <c r="BJ17" s="1">
        <f t="shared" si="21"/>
        <v>1</v>
      </c>
      <c r="BK17" s="1">
        <f t="shared" si="22"/>
        <v>1</v>
      </c>
      <c r="BL17" s="1">
        <f t="shared" si="23"/>
        <v>1</v>
      </c>
      <c r="BM17" s="1">
        <f t="shared" si="24"/>
        <v>1</v>
      </c>
      <c r="BN17" s="1">
        <f t="shared" si="25"/>
        <v>1</v>
      </c>
      <c r="BO17" s="1">
        <f t="shared" si="26"/>
        <v>1</v>
      </c>
      <c r="BP17" s="1">
        <f t="shared" si="27"/>
        <v>1</v>
      </c>
      <c r="BQ17" s="1">
        <f t="shared" si="28"/>
        <v>1</v>
      </c>
      <c r="BR17" s="1">
        <f t="shared" si="29"/>
        <v>1</v>
      </c>
      <c r="BS17" s="1">
        <f t="shared" si="30"/>
        <v>1</v>
      </c>
      <c r="BT17" s="1">
        <f t="shared" si="31"/>
        <v>1</v>
      </c>
      <c r="BU17" s="1">
        <f t="shared" si="32"/>
        <v>1</v>
      </c>
      <c r="BV17" s="1">
        <f t="shared" si="33"/>
        <v>1</v>
      </c>
      <c r="BW17" s="1">
        <f t="shared" si="34"/>
        <v>1</v>
      </c>
      <c r="BX17" s="1">
        <f t="shared" si="35"/>
        <v>1</v>
      </c>
      <c r="BY17" s="1">
        <f t="shared" si="36"/>
        <v>1</v>
      </c>
      <c r="BZ17" s="1">
        <f t="shared" si="37"/>
        <v>1</v>
      </c>
      <c r="CA17" s="1">
        <f t="shared" si="38"/>
        <v>1</v>
      </c>
      <c r="CB17" s="1">
        <f t="shared" si="39"/>
        <v>1</v>
      </c>
      <c r="CC17" s="3"/>
      <c r="CD17" s="3"/>
      <c r="CE17" s="3"/>
      <c r="CF17" s="3"/>
      <c r="CG17" s="3"/>
      <c r="CH17" s="3"/>
      <c r="CI17" s="3"/>
      <c r="CJ17" s="3"/>
      <c r="CK17" s="9">
        <f t="shared" si="40"/>
        <v>0.8</v>
      </c>
      <c r="CL17" s="10">
        <f t="shared" ref="CL17:CY17" si="109">CK17</f>
        <v>0.8</v>
      </c>
      <c r="CM17" s="10">
        <f t="shared" si="109"/>
        <v>0.8</v>
      </c>
      <c r="CN17" s="10">
        <f t="shared" si="109"/>
        <v>0.8</v>
      </c>
      <c r="CO17" s="10">
        <f t="shared" si="109"/>
        <v>0.8</v>
      </c>
      <c r="CP17" s="10">
        <f t="shared" si="109"/>
        <v>0.8</v>
      </c>
      <c r="CQ17" s="10">
        <f t="shared" si="109"/>
        <v>0.8</v>
      </c>
      <c r="CR17" s="10">
        <f t="shared" si="109"/>
        <v>0.8</v>
      </c>
      <c r="CS17" s="10">
        <f t="shared" si="109"/>
        <v>0.8</v>
      </c>
      <c r="CT17" s="10">
        <f t="shared" si="109"/>
        <v>0.8</v>
      </c>
      <c r="CU17" s="10">
        <f t="shared" si="109"/>
        <v>0.8</v>
      </c>
      <c r="CV17" s="10">
        <f t="shared" si="109"/>
        <v>0.8</v>
      </c>
      <c r="CW17" s="10">
        <f t="shared" si="109"/>
        <v>0.8</v>
      </c>
      <c r="CX17" s="10">
        <f t="shared" si="109"/>
        <v>0.8</v>
      </c>
      <c r="CY17" s="11">
        <f t="shared" si="109"/>
        <v>0.8</v>
      </c>
      <c r="CZ17" s="2"/>
      <c r="DA17" s="2"/>
      <c r="DB17" s="3"/>
      <c r="DC17" s="3"/>
      <c r="DD17" s="9">
        <f t="shared" si="42"/>
        <v>1</v>
      </c>
      <c r="DE17" s="10">
        <f t="shared" ref="DE17:DR17" si="110">DD17</f>
        <v>1</v>
      </c>
      <c r="DF17" s="10">
        <f t="shared" si="110"/>
        <v>1</v>
      </c>
      <c r="DG17" s="10">
        <f t="shared" si="110"/>
        <v>1</v>
      </c>
      <c r="DH17" s="10">
        <f t="shared" si="110"/>
        <v>1</v>
      </c>
      <c r="DI17" s="10">
        <f t="shared" si="110"/>
        <v>1</v>
      </c>
      <c r="DJ17" s="10">
        <f t="shared" si="110"/>
        <v>1</v>
      </c>
      <c r="DK17" s="10">
        <f t="shared" si="110"/>
        <v>1</v>
      </c>
      <c r="DL17" s="10">
        <f t="shared" si="110"/>
        <v>1</v>
      </c>
      <c r="DM17" s="10">
        <f t="shared" si="110"/>
        <v>1</v>
      </c>
      <c r="DN17" s="10">
        <f t="shared" si="110"/>
        <v>1</v>
      </c>
      <c r="DO17" s="10">
        <f t="shared" si="110"/>
        <v>1</v>
      </c>
      <c r="DP17" s="10">
        <f t="shared" si="110"/>
        <v>1</v>
      </c>
      <c r="DQ17" s="10">
        <f t="shared" si="110"/>
        <v>1</v>
      </c>
      <c r="DR17" s="11">
        <f t="shared" si="110"/>
        <v>1</v>
      </c>
      <c r="DS17" s="2"/>
      <c r="DT17" s="2"/>
      <c r="DU17" s="3"/>
      <c r="DV17" s="3"/>
      <c r="DW17" s="9">
        <f t="shared" si="44"/>
        <v>0.8</v>
      </c>
      <c r="DX17" s="10">
        <f t="shared" ref="DX17:EK17" si="111">DW17</f>
        <v>0.8</v>
      </c>
      <c r="DY17" s="10">
        <f t="shared" si="111"/>
        <v>0.8</v>
      </c>
      <c r="DZ17" s="10">
        <f t="shared" si="111"/>
        <v>0.8</v>
      </c>
      <c r="EA17" s="10">
        <f t="shared" si="111"/>
        <v>0.8</v>
      </c>
      <c r="EB17" s="10">
        <f t="shared" si="111"/>
        <v>0.8</v>
      </c>
      <c r="EC17" s="10">
        <f t="shared" si="111"/>
        <v>0.8</v>
      </c>
      <c r="ED17" s="10">
        <f t="shared" si="111"/>
        <v>0.8</v>
      </c>
      <c r="EE17" s="10">
        <f t="shared" si="111"/>
        <v>0.8</v>
      </c>
      <c r="EF17" s="10">
        <f t="shared" si="111"/>
        <v>0.8</v>
      </c>
      <c r="EG17" s="10">
        <f t="shared" si="111"/>
        <v>0.8</v>
      </c>
      <c r="EH17" s="10">
        <f t="shared" si="111"/>
        <v>0.8</v>
      </c>
      <c r="EI17" s="10">
        <f t="shared" si="111"/>
        <v>0.8</v>
      </c>
      <c r="EJ17" s="10">
        <f t="shared" si="111"/>
        <v>0.8</v>
      </c>
      <c r="EK17" s="11">
        <f t="shared" si="111"/>
        <v>0.8</v>
      </c>
      <c r="EL17" s="2"/>
      <c r="EM17" s="2"/>
    </row>
    <row r="18" spans="1:143">
      <c r="A18" s="13"/>
      <c r="B18" s="13"/>
      <c r="C18" s="13"/>
      <c r="D18" s="13">
        <v>-10</v>
      </c>
      <c r="E18" s="13">
        <v>0</v>
      </c>
      <c r="F18" s="15">
        <f t="shared" ca="1" si="92"/>
        <v>-1.5</v>
      </c>
      <c r="G18" s="13">
        <f t="shared" ca="1" si="93"/>
        <v>1.125</v>
      </c>
      <c r="H18" s="13">
        <f t="shared" ca="1" si="108"/>
        <v>1.5416666666666667</v>
      </c>
      <c r="I18" s="13">
        <f t="shared" ca="1" si="108"/>
        <v>1.2222222222222223</v>
      </c>
      <c r="J18" s="13">
        <f t="shared" ca="1" si="108"/>
        <v>2.5879629629629632</v>
      </c>
      <c r="K18" s="13">
        <f t="shared" ca="1" si="108"/>
        <v>2.2700617283950622</v>
      </c>
      <c r="L18" s="13">
        <f t="shared" ca="1" si="108"/>
        <v>3.286008230452675</v>
      </c>
      <c r="M18" s="13">
        <f t="shared" ca="1" si="108"/>
        <v>2.8520233196159119</v>
      </c>
      <c r="N18" s="13">
        <f ca="1">(RANDBETWEEN(1,6)+P18+M18)/3</f>
        <v>3.8397000767769138</v>
      </c>
      <c r="O18" s="14">
        <f ca="1">(RANDBETWEEN(1,6)+Q18+N18)/3</f>
        <v>2.9465666922589713</v>
      </c>
      <c r="P18" s="13">
        <f ca="1">(RANDBETWEEN(1,6)+P17+P16)/3</f>
        <v>3.6670769107148296</v>
      </c>
      <c r="Q18" s="13">
        <f ca="1">RANDBETWEEN(1,6)</f>
        <v>2</v>
      </c>
      <c r="R18" s="43">
        <f ca="1">((RANDBETWEEN(1,6)+T18+Q18)/3)+3</f>
        <v>6.3160493827160487</v>
      </c>
      <c r="S18" s="13">
        <f ca="1">(RANDBETWEEN(1,6)+U18+R18)/3</f>
        <v>4.4386831275720162</v>
      </c>
      <c r="T18" s="13">
        <f ca="1">(RANDBETWEEN(1,6)+T17+T16)/3</f>
        <v>3.9481481481481482</v>
      </c>
      <c r="U18" s="13">
        <f ca="1">RANDBETWEEN(1,6)</f>
        <v>4</v>
      </c>
      <c r="V18" s="13">
        <f ca="1">(RANDBETWEEN(1,6)+X18+U18)/3</f>
        <v>2.5706666666666664</v>
      </c>
      <c r="W18" s="16">
        <f ca="1">(RANDBETWEEN(1,6)+Y18+V18)/3</f>
        <v>4.5235555555555553</v>
      </c>
      <c r="X18" s="13">
        <f ca="1">(RANDBETWEEN(1,6)+X17+X16)/5</f>
        <v>1.7120000000000002</v>
      </c>
      <c r="Y18" s="13">
        <f ca="1">RANDBETWEEN(1,6)</f>
        <v>5</v>
      </c>
      <c r="Z18" s="17">
        <f ca="1">(RANDBETWEEN(1,6)+AB18+Y18)/3</f>
        <v>5.4691358024691361</v>
      </c>
      <c r="AA18" s="13">
        <f ca="1">(RANDBETWEEN(1,6)+AC18+Z18)/3</f>
        <v>4.8271604938271606</v>
      </c>
      <c r="AB18" s="13">
        <f ca="1">(RANDBETWEEN(1,6)+AB17+AB16)/3</f>
        <v>5.4074074074074074</v>
      </c>
      <c r="AC18" s="13">
        <f t="shared" ca="1" si="95"/>
        <v>3.0123456790123462</v>
      </c>
      <c r="AD18" s="13">
        <f t="shared" ca="1" si="96"/>
        <v>3.592592592592593</v>
      </c>
      <c r="AE18" s="13">
        <f t="shared" ca="1" si="97"/>
        <v>2.4444444444444446</v>
      </c>
      <c r="AF18" s="13">
        <f t="shared" ca="1" si="98"/>
        <v>2.3333333333333335</v>
      </c>
      <c r="AG18" s="13">
        <f t="shared" ca="1" si="99"/>
        <v>1</v>
      </c>
      <c r="AH18" s="13">
        <f t="shared" ca="1" si="100"/>
        <v>1</v>
      </c>
      <c r="AI18" s="16">
        <f t="shared" ca="1" si="101"/>
        <v>1</v>
      </c>
      <c r="AJ18" s="13">
        <v>0</v>
      </c>
      <c r="AK18" s="13">
        <v>0</v>
      </c>
      <c r="AL18" s="127">
        <v>-10</v>
      </c>
      <c r="AT18" s="2"/>
      <c r="AU18" s="2"/>
      <c r="AV18" s="2"/>
      <c r="AW18" s="1">
        <f t="shared" si="8"/>
        <v>1</v>
      </c>
      <c r="AX18" s="1">
        <f t="shared" si="9"/>
        <v>1</v>
      </c>
      <c r="AY18" s="1">
        <f t="shared" si="10"/>
        <v>1</v>
      </c>
      <c r="AZ18" s="1">
        <f t="shared" si="11"/>
        <v>1</v>
      </c>
      <c r="BA18" s="1">
        <f t="shared" si="12"/>
        <v>1</v>
      </c>
      <c r="BB18" s="1">
        <f t="shared" si="13"/>
        <v>1</v>
      </c>
      <c r="BC18" s="1">
        <f t="shared" si="14"/>
        <v>1</v>
      </c>
      <c r="BD18" s="1">
        <f t="shared" si="15"/>
        <v>1</v>
      </c>
      <c r="BE18" s="1">
        <f t="shared" si="16"/>
        <v>1</v>
      </c>
      <c r="BF18" s="1">
        <f t="shared" si="17"/>
        <v>1</v>
      </c>
      <c r="BG18" s="1">
        <f t="shared" si="18"/>
        <v>1</v>
      </c>
      <c r="BH18" s="1">
        <f t="shared" si="19"/>
        <v>1</v>
      </c>
      <c r="BI18" s="1">
        <f t="shared" si="20"/>
        <v>1</v>
      </c>
      <c r="BJ18" s="1">
        <f t="shared" si="21"/>
        <v>1</v>
      </c>
      <c r="BK18" s="1">
        <f t="shared" si="22"/>
        <v>1</v>
      </c>
      <c r="BL18" s="1">
        <f t="shared" si="23"/>
        <v>1</v>
      </c>
      <c r="BM18" s="1">
        <f t="shared" si="24"/>
        <v>1</v>
      </c>
      <c r="BN18" s="1">
        <f t="shared" si="25"/>
        <v>1</v>
      </c>
      <c r="BO18" s="1">
        <f t="shared" si="26"/>
        <v>1</v>
      </c>
      <c r="BP18" s="1">
        <f t="shared" si="27"/>
        <v>1</v>
      </c>
      <c r="BQ18" s="1">
        <f t="shared" si="28"/>
        <v>1</v>
      </c>
      <c r="BR18" s="1">
        <f t="shared" si="29"/>
        <v>1</v>
      </c>
      <c r="BS18" s="1">
        <f t="shared" si="30"/>
        <v>1</v>
      </c>
      <c r="BT18" s="1">
        <f t="shared" si="31"/>
        <v>1</v>
      </c>
      <c r="BU18" s="1">
        <f t="shared" si="32"/>
        <v>1</v>
      </c>
      <c r="BV18" s="1">
        <f t="shared" si="33"/>
        <v>1</v>
      </c>
      <c r="BW18" s="1">
        <f t="shared" si="34"/>
        <v>1</v>
      </c>
      <c r="BX18" s="1">
        <f t="shared" si="35"/>
        <v>1</v>
      </c>
      <c r="BY18" s="1">
        <f t="shared" si="36"/>
        <v>1</v>
      </c>
      <c r="BZ18" s="1">
        <f t="shared" si="37"/>
        <v>1</v>
      </c>
      <c r="CA18" s="1">
        <f t="shared" si="38"/>
        <v>1</v>
      </c>
      <c r="CB18" s="1">
        <f t="shared" si="39"/>
        <v>1</v>
      </c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2"/>
      <c r="CY18" s="2"/>
      <c r="CZ18" s="2"/>
      <c r="DA18" s="2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2"/>
      <c r="DR18" s="2"/>
      <c r="DS18" s="2"/>
      <c r="DT18" s="2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2"/>
      <c r="EK18" s="2"/>
      <c r="EL18" s="2"/>
      <c r="EM18" s="2"/>
    </row>
    <row r="19" spans="1:143" ht="15.75" thickBot="1">
      <c r="A19" s="13"/>
      <c r="B19" s="13"/>
      <c r="C19" s="13"/>
      <c r="D19" s="13">
        <v>-10</v>
      </c>
      <c r="E19" s="13">
        <v>0</v>
      </c>
      <c r="F19" s="15">
        <f t="shared" ca="1" si="92"/>
        <v>-2</v>
      </c>
      <c r="G19" s="13">
        <f t="shared" ca="1" si="93"/>
        <v>0.25</v>
      </c>
      <c r="H19" s="13">
        <f t="shared" ref="H19:M20" ca="1" si="112">(RANDBETWEEN(1,6)+H21+H18)/3</f>
        <v>2.875</v>
      </c>
      <c r="I19" s="13">
        <f t="shared" ca="1" si="112"/>
        <v>2.4444444444444442</v>
      </c>
      <c r="J19" s="13">
        <f t="shared" ca="1" si="112"/>
        <v>3.7731481481481484</v>
      </c>
      <c r="K19" s="13">
        <f t="shared" ca="1" si="112"/>
        <v>3.9614197530864197</v>
      </c>
      <c r="L19" s="13">
        <f t="shared" ca="1" si="112"/>
        <v>3.9115226337448559</v>
      </c>
      <c r="M19" s="13">
        <f t="shared" ca="1" si="112"/>
        <v>2.8465363511659807</v>
      </c>
      <c r="N19" s="13">
        <f ca="1">(P19+N18+M19+N21)/4</f>
        <v>3.0238253392673879</v>
      </c>
      <c r="O19" s="14">
        <f ca="1">(Q19+O18+N19+O21)/4</f>
        <v>3.4931790930820168</v>
      </c>
      <c r="P19" s="13">
        <f ca="1">(RANDBETWEEN(1,6)+M21+M18)/3</f>
        <v>2.8465363511659807</v>
      </c>
      <c r="Q19" s="44">
        <f ca="1">((RANDBETWEEN(1,6)+Q21+Q18)/3)+1</f>
        <v>4.3333333333333339</v>
      </c>
      <c r="R19" s="15">
        <f ca="1">(T19+R18+Q19+R21)/4</f>
        <v>4.8290123456790122</v>
      </c>
      <c r="S19" s="38">
        <f ca="1">((U19+S18+R19+S21)/4)+1</f>
        <v>5.5669238683127569</v>
      </c>
      <c r="T19" s="38">
        <f ca="1">((RANDBETWEEN(1,6)+Q21+Q18)/3)+2</f>
        <v>5.3333333333333339</v>
      </c>
      <c r="U19" s="13">
        <f ca="1">(RANDBETWEEN(1,6)+U21+U18)/3</f>
        <v>4</v>
      </c>
      <c r="V19" s="13">
        <f ca="1">(X19+V18+U19+V21)/4</f>
        <v>3.2093333333333334</v>
      </c>
      <c r="W19" s="16">
        <f ca="1">(Y19+W18+V19+W21)/4</f>
        <v>4.0128518518518517</v>
      </c>
      <c r="X19" s="13">
        <f ca="1">(RANDBETWEEN(1,6)+U21+U18)/5</f>
        <v>2.2000000000000002</v>
      </c>
      <c r="Y19" s="13">
        <f ca="1">(RANDBETWEEN(1,6)+Y21+Y18)/3</f>
        <v>3.6666666666666665</v>
      </c>
      <c r="Z19" s="17">
        <f ca="1">(AB19+Z18+Y19+Z21)/4</f>
        <v>4.117283950617284</v>
      </c>
      <c r="AA19" s="13">
        <f ca="1">(AC19+AA18+Z19+AA21)/4</f>
        <v>3.7029320987654324</v>
      </c>
      <c r="AB19" s="13">
        <f ca="1">(RANDBETWEEN(1,6)+Y21+Y18)/3</f>
        <v>3.3333333333333335</v>
      </c>
      <c r="AC19" s="13">
        <f t="shared" ca="1" si="95"/>
        <v>2.9804526748971196</v>
      </c>
      <c r="AD19" s="13">
        <f t="shared" ca="1" si="96"/>
        <v>2.4158950617283952</v>
      </c>
      <c r="AE19" s="13">
        <f t="shared" ca="1" si="97"/>
        <v>1.525462962962963</v>
      </c>
      <c r="AF19" s="13">
        <f t="shared" ca="1" si="98"/>
        <v>0.72222222222222221</v>
      </c>
      <c r="AG19" s="13">
        <f t="shared" ca="1" si="99"/>
        <v>0.85416666666666663</v>
      </c>
      <c r="AH19" s="13">
        <f t="shared" ca="1" si="100"/>
        <v>0.3125</v>
      </c>
      <c r="AI19" s="16">
        <f t="shared" ca="1" si="101"/>
        <v>0.25</v>
      </c>
      <c r="AJ19" s="13">
        <v>0</v>
      </c>
      <c r="AK19" s="13">
        <v>0</v>
      </c>
      <c r="AL19" s="127">
        <v>-10</v>
      </c>
      <c r="AT19" s="2"/>
      <c r="AU19" s="2"/>
      <c r="AV19" s="2"/>
      <c r="AW19" s="1">
        <f t="shared" si="8"/>
        <v>1</v>
      </c>
      <c r="AX19" s="1">
        <f t="shared" si="9"/>
        <v>1</v>
      </c>
      <c r="AY19" s="1">
        <f t="shared" si="10"/>
        <v>1</v>
      </c>
      <c r="AZ19" s="1">
        <f t="shared" si="11"/>
        <v>1</v>
      </c>
      <c r="BA19" s="1">
        <f t="shared" si="12"/>
        <v>1</v>
      </c>
      <c r="BB19" s="1">
        <f t="shared" si="13"/>
        <v>1</v>
      </c>
      <c r="BC19" s="1">
        <f t="shared" si="14"/>
        <v>1</v>
      </c>
      <c r="BD19" s="1">
        <f t="shared" si="15"/>
        <v>1</v>
      </c>
      <c r="BE19" s="1">
        <f t="shared" si="16"/>
        <v>1</v>
      </c>
      <c r="BF19" s="1">
        <f t="shared" si="17"/>
        <v>1</v>
      </c>
      <c r="BG19" s="1">
        <f t="shared" si="18"/>
        <v>1</v>
      </c>
      <c r="BH19" s="1">
        <f t="shared" si="19"/>
        <v>1</v>
      </c>
      <c r="BI19" s="1">
        <f t="shared" si="20"/>
        <v>1</v>
      </c>
      <c r="BJ19" s="1">
        <f t="shared" si="21"/>
        <v>1</v>
      </c>
      <c r="BK19" s="1">
        <f t="shared" si="22"/>
        <v>1</v>
      </c>
      <c r="BL19" s="1">
        <f t="shared" si="23"/>
        <v>1</v>
      </c>
      <c r="BM19" s="1">
        <f t="shared" si="24"/>
        <v>1</v>
      </c>
      <c r="BN19" s="1">
        <f t="shared" si="25"/>
        <v>1</v>
      </c>
      <c r="BO19" s="1">
        <f t="shared" si="26"/>
        <v>1</v>
      </c>
      <c r="BP19" s="1">
        <f t="shared" si="27"/>
        <v>1</v>
      </c>
      <c r="BQ19" s="1">
        <f t="shared" si="28"/>
        <v>1</v>
      </c>
      <c r="BR19" s="1">
        <f t="shared" si="29"/>
        <v>1</v>
      </c>
      <c r="BS19" s="1">
        <f t="shared" si="30"/>
        <v>1</v>
      </c>
      <c r="BT19" s="1">
        <f t="shared" si="31"/>
        <v>1</v>
      </c>
      <c r="BU19" s="1">
        <f t="shared" si="32"/>
        <v>1</v>
      </c>
      <c r="BV19" s="1">
        <f t="shared" si="33"/>
        <v>1</v>
      </c>
      <c r="BW19" s="1">
        <f t="shared" si="34"/>
        <v>1</v>
      </c>
      <c r="BX19" s="1">
        <f t="shared" si="35"/>
        <v>1</v>
      </c>
      <c r="BY19" s="1">
        <f t="shared" si="36"/>
        <v>1</v>
      </c>
      <c r="BZ19" s="1">
        <f t="shared" si="37"/>
        <v>1</v>
      </c>
      <c r="CA19" s="1">
        <f t="shared" si="38"/>
        <v>1</v>
      </c>
      <c r="CB19" s="1">
        <f t="shared" si="39"/>
        <v>1</v>
      </c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2"/>
      <c r="CY19" s="2"/>
      <c r="CZ19" s="2"/>
      <c r="DA19" s="2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2"/>
      <c r="DR19" s="2"/>
      <c r="DS19" s="2"/>
      <c r="DT19" s="2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2"/>
      <c r="EK19" s="2"/>
      <c r="EL19" s="2"/>
      <c r="EM19" s="2"/>
    </row>
    <row r="20" spans="1:143" ht="15.75" thickBot="1">
      <c r="A20" s="13"/>
      <c r="B20" s="13"/>
      <c r="C20" s="13"/>
      <c r="D20" s="13">
        <v>-10</v>
      </c>
      <c r="E20" s="13">
        <v>0</v>
      </c>
      <c r="F20" s="32">
        <f t="shared" ca="1" si="92"/>
        <v>-1.75</v>
      </c>
      <c r="G20" s="31">
        <f t="shared" ca="1" si="93"/>
        <v>0.3125</v>
      </c>
      <c r="H20" s="31">
        <f t="shared" ca="1" si="112"/>
        <v>1.8125</v>
      </c>
      <c r="I20" s="31">
        <f t="shared" ca="1" si="112"/>
        <v>2.7592592592592591</v>
      </c>
      <c r="J20" s="31">
        <f t="shared" ca="1" si="112"/>
        <v>2.0794753086419751</v>
      </c>
      <c r="K20" s="31">
        <f t="shared" ca="1" si="112"/>
        <v>3.575874485596708</v>
      </c>
      <c r="L20" s="31">
        <f t="shared" ca="1" si="112"/>
        <v>4.3295610425240048</v>
      </c>
      <c r="M20" s="31">
        <f t="shared" ca="1" si="112"/>
        <v>3.042552583447645</v>
      </c>
      <c r="N20" s="31">
        <f ca="1">(P20+N19+M20+N22)/4</f>
        <v>3.4685080926789613</v>
      </c>
      <c r="O20" s="14">
        <f ca="1">(Q20+O19+N20+O22)/4</f>
        <v>3.9986247295974535</v>
      </c>
      <c r="P20" s="44">
        <f ca="1">((RANDBETWEEN(1,6)+M22+M19)/3)+1</f>
        <v>4.0425525834476446</v>
      </c>
      <c r="Q20" s="13">
        <f ca="1">(RANDBETWEEN(1,6)+Q22+Q19)/3</f>
        <v>5.4444444444444455</v>
      </c>
      <c r="R20" s="32">
        <f ca="1">(T20+R19+Q20+R22)/4</f>
        <v>5.4233024691358027</v>
      </c>
      <c r="S20" s="31">
        <f ca="1">(U20+S19+R20+S22)/4</f>
        <v>4.9677211934156373</v>
      </c>
      <c r="T20" s="42">
        <f ca="1">((RANDBETWEEN(1,6)+Q22+Q19)/3)+3</f>
        <v>6.7777777777777786</v>
      </c>
      <c r="U20" s="45">
        <f ca="1">((RANDBETWEEN(1,6)+U22+U19)/3)+1</f>
        <v>5.666666666666667</v>
      </c>
      <c r="V20" s="39">
        <f ca="1">((X20+V19+U20+V22)/4)+2</f>
        <v>5.569</v>
      </c>
      <c r="W20" s="33">
        <f ca="1">(Y20+W19+V20+W22)/4</f>
        <v>4.917685185185185</v>
      </c>
      <c r="X20" s="13">
        <f ca="1">(RANDBETWEEN(1,6)+U22+U19)/5</f>
        <v>1.8</v>
      </c>
      <c r="Y20" s="41">
        <f ca="1">((RANDBETWEEN(1,6)+Y22+Y19)/3)+1</f>
        <v>5.8888888888888884</v>
      </c>
      <c r="Z20" s="40">
        <f ca="1">((AB20+Z19+Y20+Z22)/4)+1</f>
        <v>5.5817901234567895</v>
      </c>
      <c r="AA20" s="31">
        <f ca="1">(AC20+AA19+Z20+AA22)/4</f>
        <v>4.0097093621399171</v>
      </c>
      <c r="AB20" s="31">
        <f ca="1">(RANDBETWEEN(1,6)+Y22+Y19)/3</f>
        <v>3.8888888888888888</v>
      </c>
      <c r="AC20" s="31">
        <f t="shared" ca="1" si="95"/>
        <v>2.6604938271604937</v>
      </c>
      <c r="AD20" s="31">
        <f t="shared" ca="1" si="96"/>
        <v>1.3287037037037035</v>
      </c>
      <c r="AE20" s="31">
        <f t="shared" ca="1" si="97"/>
        <v>1.6527777777777777</v>
      </c>
      <c r="AF20" s="31">
        <f t="shared" ca="1" si="98"/>
        <v>1.3333333333333333</v>
      </c>
      <c r="AG20" s="31">
        <f t="shared" ca="1" si="99"/>
        <v>1.625</v>
      </c>
      <c r="AH20" s="31">
        <f t="shared" ca="1" si="100"/>
        <v>0.375</v>
      </c>
      <c r="AI20" s="33">
        <f t="shared" ca="1" si="101"/>
        <v>0.5</v>
      </c>
      <c r="AJ20" s="13">
        <v>0</v>
      </c>
      <c r="AK20" s="13">
        <v>0</v>
      </c>
      <c r="AL20" s="127">
        <v>-10</v>
      </c>
      <c r="AT20" s="2"/>
      <c r="AU20" s="2"/>
      <c r="AV20" s="2"/>
      <c r="AW20" s="1">
        <f t="shared" si="8"/>
        <v>1</v>
      </c>
      <c r="AX20" s="1">
        <f t="shared" si="9"/>
        <v>1</v>
      </c>
      <c r="AY20" s="1">
        <f t="shared" si="10"/>
        <v>1</v>
      </c>
      <c r="AZ20" s="1">
        <f t="shared" si="11"/>
        <v>1</v>
      </c>
      <c r="BA20" s="1">
        <f t="shared" si="12"/>
        <v>1</v>
      </c>
      <c r="BB20" s="1">
        <f t="shared" si="13"/>
        <v>1</v>
      </c>
      <c r="BC20" s="1">
        <f t="shared" si="14"/>
        <v>1</v>
      </c>
      <c r="BD20" s="1">
        <f t="shared" si="15"/>
        <v>1</v>
      </c>
      <c r="BE20" s="1">
        <f t="shared" si="16"/>
        <v>1</v>
      </c>
      <c r="BF20" s="1">
        <f t="shared" si="17"/>
        <v>1</v>
      </c>
      <c r="BG20" s="1">
        <f t="shared" si="18"/>
        <v>1</v>
      </c>
      <c r="BH20" s="1">
        <f t="shared" si="19"/>
        <v>1</v>
      </c>
      <c r="BI20" s="1">
        <f t="shared" si="20"/>
        <v>1</v>
      </c>
      <c r="BJ20" s="1">
        <f t="shared" si="21"/>
        <v>1</v>
      </c>
      <c r="BK20" s="1">
        <f t="shared" si="22"/>
        <v>1</v>
      </c>
      <c r="BL20" s="1">
        <f t="shared" si="23"/>
        <v>1</v>
      </c>
      <c r="BM20" s="1">
        <f t="shared" si="24"/>
        <v>1</v>
      </c>
      <c r="BN20" s="1">
        <f t="shared" si="25"/>
        <v>1</v>
      </c>
      <c r="BO20" s="1">
        <f t="shared" si="26"/>
        <v>1</v>
      </c>
      <c r="BP20" s="1">
        <f t="shared" si="27"/>
        <v>1</v>
      </c>
      <c r="BQ20" s="1">
        <f t="shared" si="28"/>
        <v>1</v>
      </c>
      <c r="BR20" s="1">
        <f t="shared" si="29"/>
        <v>1</v>
      </c>
      <c r="BS20" s="1">
        <f t="shared" si="30"/>
        <v>1</v>
      </c>
      <c r="BT20" s="1">
        <f t="shared" si="31"/>
        <v>1</v>
      </c>
      <c r="BU20" s="1">
        <f t="shared" si="32"/>
        <v>1</v>
      </c>
      <c r="BV20" s="1">
        <f t="shared" si="33"/>
        <v>1</v>
      </c>
      <c r="BW20" s="1">
        <f t="shared" si="34"/>
        <v>1</v>
      </c>
      <c r="BX20" s="1">
        <f t="shared" si="35"/>
        <v>1</v>
      </c>
      <c r="BY20" s="1">
        <f t="shared" si="36"/>
        <v>1</v>
      </c>
      <c r="BZ20" s="1">
        <f t="shared" si="37"/>
        <v>1</v>
      </c>
      <c r="CA20" s="1">
        <f t="shared" si="38"/>
        <v>1</v>
      </c>
      <c r="CB20" s="1">
        <f t="shared" si="39"/>
        <v>1</v>
      </c>
      <c r="CC20" s="3"/>
      <c r="CD20" s="3"/>
      <c r="CE20" s="3"/>
      <c r="CF20" s="3"/>
      <c r="CG20" s="2"/>
      <c r="CH20" s="3"/>
      <c r="CI20" s="3">
        <f>CE4</f>
        <v>7</v>
      </c>
      <c r="CJ20" s="3"/>
      <c r="CK20" s="1">
        <f>(CI20/10)+0.3</f>
        <v>1</v>
      </c>
      <c r="CL20" s="4">
        <f t="shared" ref="CL20:CY20" si="113">CK20</f>
        <v>1</v>
      </c>
      <c r="CM20" s="4">
        <f t="shared" si="113"/>
        <v>1</v>
      </c>
      <c r="CN20" s="4">
        <f t="shared" si="113"/>
        <v>1</v>
      </c>
      <c r="CO20" s="4">
        <f t="shared" si="113"/>
        <v>1</v>
      </c>
      <c r="CP20" s="4">
        <f t="shared" si="113"/>
        <v>1</v>
      </c>
      <c r="CQ20" s="4">
        <f t="shared" si="113"/>
        <v>1</v>
      </c>
      <c r="CR20" s="4">
        <f t="shared" si="113"/>
        <v>1</v>
      </c>
      <c r="CS20" s="4">
        <f t="shared" si="113"/>
        <v>1</v>
      </c>
      <c r="CT20" s="4">
        <f t="shared" si="113"/>
        <v>1</v>
      </c>
      <c r="CU20" s="4">
        <f t="shared" si="113"/>
        <v>1</v>
      </c>
      <c r="CV20" s="4">
        <f t="shared" si="113"/>
        <v>1</v>
      </c>
      <c r="CW20" s="4">
        <f t="shared" si="113"/>
        <v>1</v>
      </c>
      <c r="CX20" s="4">
        <f t="shared" si="113"/>
        <v>1</v>
      </c>
      <c r="CY20" s="5">
        <f t="shared" si="113"/>
        <v>1</v>
      </c>
      <c r="CZ20" s="2"/>
      <c r="DA20" s="2"/>
      <c r="DB20" s="3">
        <f>CF4</f>
        <v>8</v>
      </c>
      <c r="DC20" s="3"/>
      <c r="DD20" s="1">
        <f>(DB20/10)+0.3</f>
        <v>1.1000000000000001</v>
      </c>
      <c r="DE20" s="4">
        <f t="shared" ref="DE20:DR20" si="114">DD20</f>
        <v>1.1000000000000001</v>
      </c>
      <c r="DF20" s="4">
        <f t="shared" si="114"/>
        <v>1.1000000000000001</v>
      </c>
      <c r="DG20" s="4">
        <f t="shared" si="114"/>
        <v>1.1000000000000001</v>
      </c>
      <c r="DH20" s="4">
        <f t="shared" si="114"/>
        <v>1.1000000000000001</v>
      </c>
      <c r="DI20" s="4">
        <f t="shared" si="114"/>
        <v>1.1000000000000001</v>
      </c>
      <c r="DJ20" s="4">
        <f t="shared" si="114"/>
        <v>1.1000000000000001</v>
      </c>
      <c r="DK20" s="4">
        <f t="shared" si="114"/>
        <v>1.1000000000000001</v>
      </c>
      <c r="DL20" s="4">
        <f t="shared" si="114"/>
        <v>1.1000000000000001</v>
      </c>
      <c r="DM20" s="4">
        <f t="shared" si="114"/>
        <v>1.1000000000000001</v>
      </c>
      <c r="DN20" s="4">
        <f t="shared" si="114"/>
        <v>1.1000000000000001</v>
      </c>
      <c r="DO20" s="4">
        <f t="shared" si="114"/>
        <v>1.1000000000000001</v>
      </c>
      <c r="DP20" s="4">
        <f t="shared" si="114"/>
        <v>1.1000000000000001</v>
      </c>
      <c r="DQ20" s="4">
        <f t="shared" si="114"/>
        <v>1.1000000000000001</v>
      </c>
      <c r="DR20" s="5">
        <f t="shared" si="114"/>
        <v>1.1000000000000001</v>
      </c>
      <c r="DS20" s="2"/>
      <c r="DT20" s="2"/>
      <c r="DU20" s="3">
        <f>CG4</f>
        <v>7</v>
      </c>
      <c r="DV20" s="3"/>
      <c r="DW20" s="1">
        <f>(DU20/10)+0.3</f>
        <v>1</v>
      </c>
      <c r="DX20" s="4">
        <f t="shared" ref="DX20:EK20" si="115">DW20</f>
        <v>1</v>
      </c>
      <c r="DY20" s="4">
        <f t="shared" si="115"/>
        <v>1</v>
      </c>
      <c r="DZ20" s="4">
        <f t="shared" si="115"/>
        <v>1</v>
      </c>
      <c r="EA20" s="4">
        <f t="shared" si="115"/>
        <v>1</v>
      </c>
      <c r="EB20" s="4">
        <f t="shared" si="115"/>
        <v>1</v>
      </c>
      <c r="EC20" s="4">
        <f t="shared" si="115"/>
        <v>1</v>
      </c>
      <c r="ED20" s="4">
        <f t="shared" si="115"/>
        <v>1</v>
      </c>
      <c r="EE20" s="4">
        <f t="shared" si="115"/>
        <v>1</v>
      </c>
      <c r="EF20" s="4">
        <f t="shared" si="115"/>
        <v>1</v>
      </c>
      <c r="EG20" s="4">
        <f t="shared" si="115"/>
        <v>1</v>
      </c>
      <c r="EH20" s="4">
        <f t="shared" si="115"/>
        <v>1</v>
      </c>
      <c r="EI20" s="4">
        <f t="shared" si="115"/>
        <v>1</v>
      </c>
      <c r="EJ20" s="4">
        <f t="shared" si="115"/>
        <v>1</v>
      </c>
      <c r="EK20" s="5">
        <f t="shared" si="115"/>
        <v>1</v>
      </c>
      <c r="EL20" s="2"/>
      <c r="EM20" s="2"/>
    </row>
    <row r="21" spans="1:143">
      <c r="A21" s="13"/>
      <c r="B21" s="13"/>
      <c r="C21" s="13"/>
      <c r="D21" s="13">
        <v>-10</v>
      </c>
      <c r="E21" s="13">
        <v>0</v>
      </c>
      <c r="F21" s="14">
        <f t="shared" ca="1" si="92"/>
        <v>-1</v>
      </c>
      <c r="G21" s="13">
        <f t="shared" ca="1" si="93"/>
        <v>0.25</v>
      </c>
      <c r="H21" s="13">
        <f t="shared" ref="H21:M22" ca="1" si="116">(RANDBETWEEN(1,6)+G21+F21)/3</f>
        <v>1.0833333333333333</v>
      </c>
      <c r="I21" s="13">
        <f t="shared" ca="1" si="116"/>
        <v>2.1111111111111112</v>
      </c>
      <c r="J21" s="13">
        <f t="shared" ca="1" si="116"/>
        <v>2.7314814814814814</v>
      </c>
      <c r="K21" s="13">
        <f t="shared" ca="1" si="116"/>
        <v>3.6141975308641974</v>
      </c>
      <c r="L21" s="13">
        <f t="shared" ca="1" si="116"/>
        <v>2.4485596707818931</v>
      </c>
      <c r="M21" s="13">
        <f t="shared" ca="1" si="116"/>
        <v>2.6875857338820306</v>
      </c>
      <c r="N21" s="13">
        <f ca="1">(RANDBETWEEN(1,6)+P21+M21)/3</f>
        <v>2.562528577960677</v>
      </c>
      <c r="O21" s="19">
        <f ca="1">(RANDBETWEEN(1,6)+Q20+N21)/3</f>
        <v>3.6689910074683745</v>
      </c>
      <c r="P21" s="20">
        <f ca="1">RANDBETWEEN(1,6)</f>
        <v>1</v>
      </c>
      <c r="Q21" s="21">
        <f ca="1">RANDBETWEEN(1,6)</f>
        <v>2</v>
      </c>
      <c r="R21" s="13">
        <f ca="1">(RANDBETWEEN(1,6)+T21+Q21)/3</f>
        <v>3.3333333333333335</v>
      </c>
      <c r="S21" s="13">
        <f ca="1">(RANDBETWEEN(1,6)+U20+R21)/3</f>
        <v>5.0000000000000009</v>
      </c>
      <c r="T21" s="13">
        <f ca="1">RANDBETWEEN(1,6)</f>
        <v>3</v>
      </c>
      <c r="U21" s="13">
        <f ca="1">RANDBETWEEN(1,6)</f>
        <v>6</v>
      </c>
      <c r="V21" s="13">
        <f ca="1">(RANDBETWEEN(1,6)+X21+U21)/3</f>
        <v>4.0666666666666664</v>
      </c>
      <c r="W21" s="44">
        <f ca="1">((RANDBETWEEN(1,6)+Y20+V21)/3)+1</f>
        <v>4.6518518518518519</v>
      </c>
      <c r="X21" s="19">
        <f ca="1">RANDBETWEEN(1,6)/5</f>
        <v>1.2</v>
      </c>
      <c r="Y21" s="20">
        <f ca="1">RANDBETWEEN(1,6)</f>
        <v>2</v>
      </c>
      <c r="Z21" s="21">
        <f ca="1">(RANDBETWEEN(1,6)+AB21+Y21)/3</f>
        <v>4</v>
      </c>
      <c r="AA21" s="13">
        <f ca="1">(RANDBETWEEN(1,6)+AC20+Z21)/3</f>
        <v>2.8868312757201644</v>
      </c>
      <c r="AB21" s="13">
        <f ca="1">RANDBETWEEN(1,6)</f>
        <v>6</v>
      </c>
      <c r="AC21" s="13">
        <f t="shared" ca="1" si="95"/>
        <v>1.7181069958847737</v>
      </c>
      <c r="AD21" s="13">
        <f t="shared" ca="1" si="96"/>
        <v>2.2608024691358026</v>
      </c>
      <c r="AE21" s="13">
        <f t="shared" ca="1" si="97"/>
        <v>1.8935185185185188</v>
      </c>
      <c r="AF21" s="13">
        <f t="shared" ca="1" si="98"/>
        <v>1.8888888888888891</v>
      </c>
      <c r="AG21" s="13">
        <f t="shared" ca="1" si="99"/>
        <v>0.79166666666666663</v>
      </c>
      <c r="AH21" s="13">
        <f t="shared" ca="1" si="100"/>
        <v>0.875</v>
      </c>
      <c r="AI21" s="17">
        <f t="shared" ca="1" si="101"/>
        <v>0.5</v>
      </c>
      <c r="AJ21" s="13">
        <v>0</v>
      </c>
      <c r="AK21" s="13">
        <v>0</v>
      </c>
      <c r="AL21" s="127">
        <v>-10</v>
      </c>
      <c r="AT21" s="2"/>
      <c r="AU21" s="2"/>
      <c r="AV21" s="2"/>
      <c r="AW21" s="1">
        <f t="shared" si="8"/>
        <v>1</v>
      </c>
      <c r="AX21" s="1">
        <f t="shared" si="9"/>
        <v>1</v>
      </c>
      <c r="AY21" s="1">
        <f t="shared" si="10"/>
        <v>1</v>
      </c>
      <c r="AZ21" s="1">
        <f t="shared" si="11"/>
        <v>1</v>
      </c>
      <c r="BA21" s="1">
        <f t="shared" si="12"/>
        <v>1</v>
      </c>
      <c r="BB21" s="1">
        <f t="shared" si="13"/>
        <v>1</v>
      </c>
      <c r="BC21" s="1">
        <f t="shared" si="14"/>
        <v>1</v>
      </c>
      <c r="BD21" s="1">
        <f t="shared" si="15"/>
        <v>1</v>
      </c>
      <c r="BE21" s="1">
        <f t="shared" si="16"/>
        <v>1</v>
      </c>
      <c r="BF21" s="1">
        <f t="shared" si="17"/>
        <v>1</v>
      </c>
      <c r="BG21" s="1">
        <f t="shared" si="18"/>
        <v>1</v>
      </c>
      <c r="BH21" s="1">
        <f t="shared" si="19"/>
        <v>1</v>
      </c>
      <c r="BI21" s="1">
        <f t="shared" si="20"/>
        <v>1</v>
      </c>
      <c r="BJ21" s="1">
        <f t="shared" si="21"/>
        <v>1</v>
      </c>
      <c r="BK21" s="1">
        <f t="shared" si="22"/>
        <v>1</v>
      </c>
      <c r="BL21" s="1">
        <f t="shared" si="23"/>
        <v>1</v>
      </c>
      <c r="BM21" s="1">
        <f t="shared" si="24"/>
        <v>1</v>
      </c>
      <c r="BN21" s="1">
        <f t="shared" si="25"/>
        <v>1</v>
      </c>
      <c r="BO21" s="1">
        <f t="shared" si="26"/>
        <v>1</v>
      </c>
      <c r="BP21" s="1">
        <f t="shared" si="27"/>
        <v>1</v>
      </c>
      <c r="BQ21" s="1">
        <f t="shared" si="28"/>
        <v>1</v>
      </c>
      <c r="BR21" s="1">
        <f t="shared" si="29"/>
        <v>1</v>
      </c>
      <c r="BS21" s="1">
        <f t="shared" si="30"/>
        <v>1</v>
      </c>
      <c r="BT21" s="1">
        <f t="shared" si="31"/>
        <v>1</v>
      </c>
      <c r="BU21" s="1">
        <f t="shared" si="32"/>
        <v>1</v>
      </c>
      <c r="BV21" s="1">
        <f t="shared" si="33"/>
        <v>1</v>
      </c>
      <c r="BW21" s="1">
        <f t="shared" si="34"/>
        <v>1</v>
      </c>
      <c r="BX21" s="1">
        <f t="shared" si="35"/>
        <v>1</v>
      </c>
      <c r="BY21" s="1">
        <f t="shared" si="36"/>
        <v>1</v>
      </c>
      <c r="BZ21" s="1">
        <f t="shared" si="37"/>
        <v>1</v>
      </c>
      <c r="CA21" s="1">
        <f t="shared" si="38"/>
        <v>1</v>
      </c>
      <c r="CB21" s="1">
        <f t="shared" si="39"/>
        <v>1</v>
      </c>
      <c r="CC21" s="3"/>
      <c r="CD21" s="3"/>
      <c r="CE21" s="3"/>
      <c r="CF21" s="3"/>
      <c r="CG21" s="3"/>
      <c r="CH21" s="3"/>
      <c r="CI21" s="3"/>
      <c r="CJ21" s="3"/>
      <c r="CK21" s="6">
        <f t="shared" ref="CK21:CK34" si="117">CK20</f>
        <v>1</v>
      </c>
      <c r="CL21" s="7">
        <f t="shared" ref="CL21:CY21" si="118">CK21</f>
        <v>1</v>
      </c>
      <c r="CM21" s="7">
        <f t="shared" si="118"/>
        <v>1</v>
      </c>
      <c r="CN21" s="7">
        <f t="shared" si="118"/>
        <v>1</v>
      </c>
      <c r="CO21" s="7">
        <f t="shared" si="118"/>
        <v>1</v>
      </c>
      <c r="CP21" s="7">
        <f t="shared" si="118"/>
        <v>1</v>
      </c>
      <c r="CQ21" s="7">
        <f t="shared" si="118"/>
        <v>1</v>
      </c>
      <c r="CR21" s="7">
        <f t="shared" si="118"/>
        <v>1</v>
      </c>
      <c r="CS21" s="7">
        <f t="shared" si="118"/>
        <v>1</v>
      </c>
      <c r="CT21" s="7">
        <f t="shared" si="118"/>
        <v>1</v>
      </c>
      <c r="CU21" s="7">
        <f t="shared" si="118"/>
        <v>1</v>
      </c>
      <c r="CV21" s="7">
        <f t="shared" si="118"/>
        <v>1</v>
      </c>
      <c r="CW21" s="7">
        <f t="shared" si="118"/>
        <v>1</v>
      </c>
      <c r="CX21" s="7">
        <f t="shared" si="118"/>
        <v>1</v>
      </c>
      <c r="CY21" s="8">
        <f t="shared" si="118"/>
        <v>1</v>
      </c>
      <c r="CZ21" s="2"/>
      <c r="DA21" s="2"/>
      <c r="DB21" s="3"/>
      <c r="DC21" s="3"/>
      <c r="DD21" s="6">
        <f t="shared" ref="DD21:DD34" si="119">DD20</f>
        <v>1.1000000000000001</v>
      </c>
      <c r="DE21" s="7">
        <f t="shared" ref="DE21:DR21" si="120">DD21</f>
        <v>1.1000000000000001</v>
      </c>
      <c r="DF21" s="7">
        <f t="shared" si="120"/>
        <v>1.1000000000000001</v>
      </c>
      <c r="DG21" s="7">
        <f t="shared" si="120"/>
        <v>1.1000000000000001</v>
      </c>
      <c r="DH21" s="7">
        <f t="shared" si="120"/>
        <v>1.1000000000000001</v>
      </c>
      <c r="DI21" s="7">
        <f t="shared" si="120"/>
        <v>1.1000000000000001</v>
      </c>
      <c r="DJ21" s="7">
        <f t="shared" si="120"/>
        <v>1.1000000000000001</v>
      </c>
      <c r="DK21" s="7">
        <f t="shared" si="120"/>
        <v>1.1000000000000001</v>
      </c>
      <c r="DL21" s="7">
        <f t="shared" si="120"/>
        <v>1.1000000000000001</v>
      </c>
      <c r="DM21" s="7">
        <f t="shared" si="120"/>
        <v>1.1000000000000001</v>
      </c>
      <c r="DN21" s="7">
        <f t="shared" si="120"/>
        <v>1.1000000000000001</v>
      </c>
      <c r="DO21" s="7">
        <f t="shared" si="120"/>
        <v>1.1000000000000001</v>
      </c>
      <c r="DP21" s="7">
        <f t="shared" si="120"/>
        <v>1.1000000000000001</v>
      </c>
      <c r="DQ21" s="7">
        <f t="shared" si="120"/>
        <v>1.1000000000000001</v>
      </c>
      <c r="DR21" s="8">
        <f t="shared" si="120"/>
        <v>1.1000000000000001</v>
      </c>
      <c r="DS21" s="2"/>
      <c r="DT21" s="2"/>
      <c r="DU21" s="3"/>
      <c r="DV21" s="3"/>
      <c r="DW21" s="6">
        <f t="shared" ref="DW21:DW34" si="121">DW20</f>
        <v>1</v>
      </c>
      <c r="DX21" s="7">
        <f t="shared" ref="DX21:EK21" si="122">DW21</f>
        <v>1</v>
      </c>
      <c r="DY21" s="7">
        <f t="shared" si="122"/>
        <v>1</v>
      </c>
      <c r="DZ21" s="7">
        <f t="shared" si="122"/>
        <v>1</v>
      </c>
      <c r="EA21" s="7">
        <f t="shared" si="122"/>
        <v>1</v>
      </c>
      <c r="EB21" s="7">
        <f t="shared" si="122"/>
        <v>1</v>
      </c>
      <c r="EC21" s="7">
        <f t="shared" si="122"/>
        <v>1</v>
      </c>
      <c r="ED21" s="7">
        <f t="shared" si="122"/>
        <v>1</v>
      </c>
      <c r="EE21" s="7">
        <f t="shared" si="122"/>
        <v>1</v>
      </c>
      <c r="EF21" s="7">
        <f t="shared" si="122"/>
        <v>1</v>
      </c>
      <c r="EG21" s="7">
        <f t="shared" si="122"/>
        <v>1</v>
      </c>
      <c r="EH21" s="7">
        <f t="shared" si="122"/>
        <v>1</v>
      </c>
      <c r="EI21" s="7">
        <f t="shared" si="122"/>
        <v>1</v>
      </c>
      <c r="EJ21" s="7">
        <f t="shared" si="122"/>
        <v>1</v>
      </c>
      <c r="EK21" s="8">
        <f t="shared" si="122"/>
        <v>1</v>
      </c>
      <c r="EL21" s="2"/>
      <c r="EM21" s="2"/>
    </row>
    <row r="22" spans="1:143">
      <c r="A22" s="13"/>
      <c r="B22" s="13"/>
      <c r="C22" s="13"/>
      <c r="D22" s="13">
        <v>-10</v>
      </c>
      <c r="E22" s="13">
        <v>0</v>
      </c>
      <c r="F22" s="14">
        <f t="shared" ca="1" si="92"/>
        <v>-2.25</v>
      </c>
      <c r="G22" s="13">
        <f t="shared" ca="1" si="93"/>
        <v>-6.25E-2</v>
      </c>
      <c r="H22" s="13">
        <f t="shared" ca="1" si="116"/>
        <v>0.5625</v>
      </c>
      <c r="I22" s="13">
        <f t="shared" ca="1" si="116"/>
        <v>1.8333333333333333</v>
      </c>
      <c r="J22" s="13">
        <f t="shared" ca="1" si="116"/>
        <v>1.4652777777777777</v>
      </c>
      <c r="K22" s="13">
        <f t="shared" ca="1" si="116"/>
        <v>1.7662037037037035</v>
      </c>
      <c r="L22" s="13">
        <f t="shared" ca="1" si="116"/>
        <v>3.0771604938271602</v>
      </c>
      <c r="M22" s="13">
        <f t="shared" ca="1" si="116"/>
        <v>2.2811213991769543</v>
      </c>
      <c r="N22" s="13">
        <f ca="1">(RANDBETWEEN(1,6)+P22+M22)/3</f>
        <v>3.7651018645531678</v>
      </c>
      <c r="O22" s="23">
        <f ca="1">(RANDBETWEEN(1,6)+Q22+N22)/3</f>
        <v>3.5883672881843895</v>
      </c>
      <c r="P22" s="13">
        <f ca="1">(RANDBETWEEN(1,6)+P21+P20)/3</f>
        <v>3.014184194482548</v>
      </c>
      <c r="Q22" s="24">
        <f ca="1">RANDBETWEEN(1,6)</f>
        <v>6</v>
      </c>
      <c r="R22" s="13">
        <f ca="1">(RANDBETWEEN(1,6)+T22+Q22)/3</f>
        <v>4.6419753086419755</v>
      </c>
      <c r="S22" s="13">
        <f ca="1">(RANDBETWEEN(1,6)+U22+R22)/3</f>
        <v>3.213991769547325</v>
      </c>
      <c r="T22" s="13">
        <f ca="1">(RANDBETWEEN(1,6)+T21+T20)/3</f>
        <v>4.9259259259259265</v>
      </c>
      <c r="U22" s="13">
        <f ca="1">RANDBETWEEN(1,6)</f>
        <v>4</v>
      </c>
      <c r="V22" s="13">
        <f ca="1">(RANDBETWEEN(1,6)+X22+U22)/3</f>
        <v>3.6</v>
      </c>
      <c r="W22" s="41">
        <f ca="1">((RANDBETWEEN(1,6)+Y22+V22)/3)+1</f>
        <v>4.1999999999999993</v>
      </c>
      <c r="X22" s="23">
        <f ca="1">(RANDBETWEEN(1,6)+X21+X20)/5</f>
        <v>0.8</v>
      </c>
      <c r="Y22" s="13">
        <f ca="1">RANDBETWEEN(1,6)</f>
        <v>5</v>
      </c>
      <c r="Z22" s="24">
        <f ca="1">(RANDBETWEEN(1,6)+AB22+Y22)/3</f>
        <v>4.4320987654320989</v>
      </c>
      <c r="AA22" s="13">
        <f ca="1">(RANDBETWEEN(1,6)+AC22+Z22)/3</f>
        <v>4.0936213991769543</v>
      </c>
      <c r="AB22" s="13">
        <f ca="1">(RANDBETWEEN(1,6)+AB21+AB20)/3</f>
        <v>5.2962962962962967</v>
      </c>
      <c r="AC22" s="13">
        <f t="shared" ca="1" si="95"/>
        <v>2.8487654320987654</v>
      </c>
      <c r="AD22" s="13">
        <f t="shared" ca="1" si="96"/>
        <v>1.9282407407407405</v>
      </c>
      <c r="AE22" s="13">
        <f t="shared" ca="1" si="97"/>
        <v>2.6180555555555554</v>
      </c>
      <c r="AF22" s="13">
        <f t="shared" ca="1" si="98"/>
        <v>2.1666666666666665</v>
      </c>
      <c r="AG22" s="13">
        <f t="shared" ca="1" si="99"/>
        <v>0.6875</v>
      </c>
      <c r="AH22" s="13">
        <f t="shared" ca="1" si="100"/>
        <v>0.8125</v>
      </c>
      <c r="AI22" s="17">
        <f t="shared" ca="1" si="101"/>
        <v>0.25</v>
      </c>
      <c r="AJ22" s="13">
        <v>0</v>
      </c>
      <c r="AK22" s="13">
        <v>0</v>
      </c>
      <c r="AL22" s="127">
        <v>-10</v>
      </c>
      <c r="AT22" s="2"/>
      <c r="AU22" s="2"/>
      <c r="AV22" s="2"/>
      <c r="AW22" s="1">
        <f t="shared" si="8"/>
        <v>1</v>
      </c>
      <c r="AX22" s="1">
        <f t="shared" si="9"/>
        <v>1</v>
      </c>
      <c r="AY22" s="1">
        <f t="shared" si="10"/>
        <v>1</v>
      </c>
      <c r="AZ22" s="1">
        <f t="shared" si="11"/>
        <v>1</v>
      </c>
      <c r="BA22" s="1">
        <f t="shared" si="12"/>
        <v>1</v>
      </c>
      <c r="BB22" s="1">
        <f t="shared" si="13"/>
        <v>1</v>
      </c>
      <c r="BC22" s="1">
        <f t="shared" si="14"/>
        <v>1</v>
      </c>
      <c r="BD22" s="1">
        <f t="shared" si="15"/>
        <v>1</v>
      </c>
      <c r="BE22" s="1">
        <f t="shared" si="16"/>
        <v>1</v>
      </c>
      <c r="BF22" s="1">
        <f t="shared" si="17"/>
        <v>1</v>
      </c>
      <c r="BG22" s="1">
        <f t="shared" si="18"/>
        <v>1</v>
      </c>
      <c r="BH22" s="1">
        <f t="shared" si="19"/>
        <v>1</v>
      </c>
      <c r="BI22" s="1">
        <f t="shared" si="20"/>
        <v>1</v>
      </c>
      <c r="BJ22" s="1">
        <f t="shared" si="21"/>
        <v>1</v>
      </c>
      <c r="BK22" s="1">
        <f t="shared" si="22"/>
        <v>1</v>
      </c>
      <c r="BL22" s="1">
        <f t="shared" si="23"/>
        <v>1</v>
      </c>
      <c r="BM22" s="1">
        <f t="shared" si="24"/>
        <v>1</v>
      </c>
      <c r="BN22" s="1">
        <f t="shared" si="25"/>
        <v>1</v>
      </c>
      <c r="BO22" s="1">
        <f t="shared" si="26"/>
        <v>1</v>
      </c>
      <c r="BP22" s="1">
        <f t="shared" si="27"/>
        <v>1</v>
      </c>
      <c r="BQ22" s="1">
        <f t="shared" si="28"/>
        <v>1</v>
      </c>
      <c r="BR22" s="1">
        <f t="shared" si="29"/>
        <v>1</v>
      </c>
      <c r="BS22" s="1">
        <f t="shared" si="30"/>
        <v>1</v>
      </c>
      <c r="BT22" s="1">
        <f t="shared" si="31"/>
        <v>1</v>
      </c>
      <c r="BU22" s="1">
        <f t="shared" si="32"/>
        <v>1</v>
      </c>
      <c r="BV22" s="1">
        <f t="shared" si="33"/>
        <v>1</v>
      </c>
      <c r="BW22" s="1">
        <f t="shared" si="34"/>
        <v>1</v>
      </c>
      <c r="BX22" s="1">
        <f t="shared" si="35"/>
        <v>1</v>
      </c>
      <c r="BY22" s="1">
        <f t="shared" si="36"/>
        <v>1</v>
      </c>
      <c r="BZ22" s="1">
        <f t="shared" si="37"/>
        <v>1</v>
      </c>
      <c r="CA22" s="1">
        <f t="shared" si="38"/>
        <v>1</v>
      </c>
      <c r="CB22" s="1">
        <f t="shared" si="39"/>
        <v>1</v>
      </c>
      <c r="CC22" s="3"/>
      <c r="CD22" s="3"/>
      <c r="CE22" s="3"/>
      <c r="CF22" s="3"/>
      <c r="CG22" s="3"/>
      <c r="CH22" s="3"/>
      <c r="CI22" s="3"/>
      <c r="CJ22" s="3"/>
      <c r="CK22" s="6">
        <f t="shared" si="117"/>
        <v>1</v>
      </c>
      <c r="CL22" s="7">
        <f t="shared" ref="CL22:CY22" si="123">CK22</f>
        <v>1</v>
      </c>
      <c r="CM22" s="7">
        <f t="shared" si="123"/>
        <v>1</v>
      </c>
      <c r="CN22" s="7">
        <f t="shared" si="123"/>
        <v>1</v>
      </c>
      <c r="CO22" s="7">
        <f t="shared" si="123"/>
        <v>1</v>
      </c>
      <c r="CP22" s="7">
        <f t="shared" si="123"/>
        <v>1</v>
      </c>
      <c r="CQ22" s="7">
        <f t="shared" si="123"/>
        <v>1</v>
      </c>
      <c r="CR22" s="7">
        <f t="shared" si="123"/>
        <v>1</v>
      </c>
      <c r="CS22" s="7">
        <f t="shared" si="123"/>
        <v>1</v>
      </c>
      <c r="CT22" s="7">
        <f t="shared" si="123"/>
        <v>1</v>
      </c>
      <c r="CU22" s="7">
        <f t="shared" si="123"/>
        <v>1</v>
      </c>
      <c r="CV22" s="7">
        <f t="shared" si="123"/>
        <v>1</v>
      </c>
      <c r="CW22" s="7">
        <f t="shared" si="123"/>
        <v>1</v>
      </c>
      <c r="CX22" s="7">
        <f t="shared" si="123"/>
        <v>1</v>
      </c>
      <c r="CY22" s="8">
        <f t="shared" si="123"/>
        <v>1</v>
      </c>
      <c r="CZ22" s="2"/>
      <c r="DA22" s="2"/>
      <c r="DB22" s="3"/>
      <c r="DC22" s="3"/>
      <c r="DD22" s="6">
        <f t="shared" si="119"/>
        <v>1.1000000000000001</v>
      </c>
      <c r="DE22" s="7">
        <f t="shared" ref="DE22:DR22" si="124">DD22</f>
        <v>1.1000000000000001</v>
      </c>
      <c r="DF22" s="7">
        <f t="shared" si="124"/>
        <v>1.1000000000000001</v>
      </c>
      <c r="DG22" s="7">
        <f t="shared" si="124"/>
        <v>1.1000000000000001</v>
      </c>
      <c r="DH22" s="7">
        <f t="shared" si="124"/>
        <v>1.1000000000000001</v>
      </c>
      <c r="DI22" s="7">
        <f t="shared" si="124"/>
        <v>1.1000000000000001</v>
      </c>
      <c r="DJ22" s="7">
        <f t="shared" si="124"/>
        <v>1.1000000000000001</v>
      </c>
      <c r="DK22" s="7">
        <f t="shared" si="124"/>
        <v>1.1000000000000001</v>
      </c>
      <c r="DL22" s="7">
        <f t="shared" si="124"/>
        <v>1.1000000000000001</v>
      </c>
      <c r="DM22" s="7">
        <f t="shared" si="124"/>
        <v>1.1000000000000001</v>
      </c>
      <c r="DN22" s="7">
        <f t="shared" si="124"/>
        <v>1.1000000000000001</v>
      </c>
      <c r="DO22" s="7">
        <f t="shared" si="124"/>
        <v>1.1000000000000001</v>
      </c>
      <c r="DP22" s="7">
        <f t="shared" si="124"/>
        <v>1.1000000000000001</v>
      </c>
      <c r="DQ22" s="7">
        <f t="shared" si="124"/>
        <v>1.1000000000000001</v>
      </c>
      <c r="DR22" s="8">
        <f t="shared" si="124"/>
        <v>1.1000000000000001</v>
      </c>
      <c r="DS22" s="2"/>
      <c r="DT22" s="2"/>
      <c r="DU22" s="3"/>
      <c r="DV22" s="3"/>
      <c r="DW22" s="6">
        <f t="shared" si="121"/>
        <v>1</v>
      </c>
      <c r="DX22" s="7">
        <f t="shared" ref="DX22:EK22" si="125">DW22</f>
        <v>1</v>
      </c>
      <c r="DY22" s="7">
        <f t="shared" si="125"/>
        <v>1</v>
      </c>
      <c r="DZ22" s="7">
        <f t="shared" si="125"/>
        <v>1</v>
      </c>
      <c r="EA22" s="7">
        <f t="shared" si="125"/>
        <v>1</v>
      </c>
      <c r="EB22" s="7">
        <f t="shared" si="125"/>
        <v>1</v>
      </c>
      <c r="EC22" s="7">
        <f t="shared" si="125"/>
        <v>1</v>
      </c>
      <c r="ED22" s="7">
        <f t="shared" si="125"/>
        <v>1</v>
      </c>
      <c r="EE22" s="7">
        <f t="shared" si="125"/>
        <v>1</v>
      </c>
      <c r="EF22" s="7">
        <f t="shared" si="125"/>
        <v>1</v>
      </c>
      <c r="EG22" s="7">
        <f t="shared" si="125"/>
        <v>1</v>
      </c>
      <c r="EH22" s="7">
        <f t="shared" si="125"/>
        <v>1</v>
      </c>
      <c r="EI22" s="7">
        <f t="shared" si="125"/>
        <v>1</v>
      </c>
      <c r="EJ22" s="7">
        <f t="shared" si="125"/>
        <v>1</v>
      </c>
      <c r="EK22" s="8">
        <f t="shared" si="125"/>
        <v>1</v>
      </c>
      <c r="EL22" s="2"/>
      <c r="EM22" s="2"/>
    </row>
    <row r="23" spans="1:143" ht="15.75" thickBot="1">
      <c r="A23" s="13"/>
      <c r="B23" s="13"/>
      <c r="C23" s="13"/>
      <c r="D23" s="13">
        <v>-10</v>
      </c>
      <c r="E23" s="13">
        <v>0</v>
      </c>
      <c r="F23" s="36">
        <f t="shared" ca="1" si="92"/>
        <v>-2.25</v>
      </c>
      <c r="G23" s="34">
        <f t="shared" ca="1" si="93"/>
        <v>-6.25E-2</v>
      </c>
      <c r="H23" s="34">
        <f t="shared" ref="H23:M24" ca="1" si="126">(RANDBETWEEN(1,6)+H25+H22)/3</f>
        <v>1.1805555555555556</v>
      </c>
      <c r="I23" s="34">
        <f t="shared" ca="1" si="126"/>
        <v>2.7407407407407409</v>
      </c>
      <c r="J23" s="34">
        <f t="shared" ca="1" si="126"/>
        <v>2.0848765432098761</v>
      </c>
      <c r="K23" s="34">
        <f t="shared" ca="1" si="126"/>
        <v>2.8307613168724282</v>
      </c>
      <c r="L23" s="34">
        <f t="shared" ca="1" si="126"/>
        <v>3.5274348422496566</v>
      </c>
      <c r="M23" s="34">
        <f t="shared" ca="1" si="126"/>
        <v>2.3416209419295835</v>
      </c>
      <c r="N23" s="34">
        <f ca="1">(P23+N22+M23+N25)/4</f>
        <v>3.1740643893207334</v>
      </c>
      <c r="O23" s="25">
        <f ca="1">(Q23+O22+N23+O25)/4</f>
        <v>3.3964525886340158</v>
      </c>
      <c r="P23" s="26">
        <f ca="1">(RANDBETWEEN(1,6)+M25+M22)/3</f>
        <v>3.0082876085962504</v>
      </c>
      <c r="Q23" s="27">
        <f ca="1">(RANDBETWEEN(1,6)+Q25+Q22)/3</f>
        <v>3.6666666666666665</v>
      </c>
      <c r="R23" s="34">
        <f ca="1">(T23+R22+Q23+R25)/4</f>
        <v>3.7438271604938271</v>
      </c>
      <c r="S23" s="34">
        <f ca="1">(U23+S22+R23+S25)/4</f>
        <v>3.4524176954732511</v>
      </c>
      <c r="T23" s="34">
        <f ca="1">(RANDBETWEEN(1,6)+Q25+Q22)/3</f>
        <v>4.333333333333333</v>
      </c>
      <c r="U23" s="34">
        <f ca="1">(RANDBETWEEN(1,6)+U25+U22)/3</f>
        <v>3.6666666666666665</v>
      </c>
      <c r="V23" s="34">
        <f ca="1">(X23+V22+U23+V25)/4</f>
        <v>3.4</v>
      </c>
      <c r="W23" s="34">
        <f ca="1">(Y23+W22+V23+W25)/4</f>
        <v>4.159259259259259</v>
      </c>
      <c r="X23" s="25">
        <f ca="1">(RANDBETWEEN(1,6)+U25+U22)/5</f>
        <v>3</v>
      </c>
      <c r="Y23" s="26">
        <f ca="1">(RANDBETWEEN(1,6)+Y25+Y22)/3</f>
        <v>4.333333333333333</v>
      </c>
      <c r="Z23" s="27">
        <f ca="1">(AB23+Z22+Y23+Z25)/4</f>
        <v>4.6913580246913575</v>
      </c>
      <c r="AA23" s="34">
        <f ca="1">(AC23+AA22+Z23+AA25)/4</f>
        <v>3.2530006858710561</v>
      </c>
      <c r="AB23" s="34">
        <f ca="1">(RANDBETWEEN(1,6)+Y25+Y22)/3</f>
        <v>5</v>
      </c>
      <c r="AC23" s="34">
        <f t="shared" ca="1" si="95"/>
        <v>1.6018518518518521</v>
      </c>
      <c r="AD23" s="34">
        <f t="shared" ca="1" si="96"/>
        <v>1.8263888888888891</v>
      </c>
      <c r="AE23" s="34">
        <f t="shared" ca="1" si="97"/>
        <v>1.9791666666666667</v>
      </c>
      <c r="AF23" s="34">
        <f t="shared" ca="1" si="98"/>
        <v>1.5</v>
      </c>
      <c r="AG23" s="34">
        <f t="shared" ca="1" si="99"/>
        <v>2.4375</v>
      </c>
      <c r="AH23" s="34">
        <f t="shared" ca="1" si="100"/>
        <v>1.0625</v>
      </c>
      <c r="AI23" s="35">
        <f t="shared" ca="1" si="101"/>
        <v>0.25</v>
      </c>
      <c r="AJ23" s="13">
        <v>0</v>
      </c>
      <c r="AK23" s="13">
        <v>0</v>
      </c>
      <c r="AL23" s="127">
        <v>-10</v>
      </c>
      <c r="AT23" s="2"/>
      <c r="AU23" s="2"/>
      <c r="AV23" s="2"/>
      <c r="AW23" s="1">
        <f t="shared" si="8"/>
        <v>1</v>
      </c>
      <c r="AX23" s="1">
        <f t="shared" si="9"/>
        <v>1</v>
      </c>
      <c r="AY23" s="1">
        <f t="shared" si="10"/>
        <v>1</v>
      </c>
      <c r="AZ23" s="1">
        <f t="shared" si="11"/>
        <v>1</v>
      </c>
      <c r="BA23" s="1">
        <f t="shared" si="12"/>
        <v>1</v>
      </c>
      <c r="BB23" s="1">
        <f t="shared" si="13"/>
        <v>1</v>
      </c>
      <c r="BC23" s="1">
        <f t="shared" si="14"/>
        <v>1</v>
      </c>
      <c r="BD23" s="1">
        <f t="shared" si="15"/>
        <v>1</v>
      </c>
      <c r="BE23" s="1">
        <f t="shared" si="16"/>
        <v>1</v>
      </c>
      <c r="BF23" s="1">
        <f t="shared" si="17"/>
        <v>1</v>
      </c>
      <c r="BG23" s="1">
        <f t="shared" si="18"/>
        <v>1</v>
      </c>
      <c r="BH23" s="1">
        <f t="shared" si="19"/>
        <v>1</v>
      </c>
      <c r="BI23" s="1">
        <f t="shared" si="20"/>
        <v>1</v>
      </c>
      <c r="BJ23" s="1">
        <f t="shared" si="21"/>
        <v>1</v>
      </c>
      <c r="BK23" s="1">
        <f t="shared" si="22"/>
        <v>1</v>
      </c>
      <c r="BL23" s="1">
        <f t="shared" si="23"/>
        <v>1</v>
      </c>
      <c r="BM23" s="1">
        <f t="shared" si="24"/>
        <v>1</v>
      </c>
      <c r="BN23" s="1">
        <f t="shared" si="25"/>
        <v>1</v>
      </c>
      <c r="BO23" s="1">
        <f t="shared" si="26"/>
        <v>1</v>
      </c>
      <c r="BP23" s="1">
        <f t="shared" si="27"/>
        <v>1</v>
      </c>
      <c r="BQ23" s="1">
        <f t="shared" si="28"/>
        <v>1</v>
      </c>
      <c r="BR23" s="1">
        <f t="shared" si="29"/>
        <v>1</v>
      </c>
      <c r="BS23" s="1">
        <f t="shared" si="30"/>
        <v>1</v>
      </c>
      <c r="BT23" s="1">
        <f t="shared" si="31"/>
        <v>1</v>
      </c>
      <c r="BU23" s="1">
        <f t="shared" si="32"/>
        <v>1</v>
      </c>
      <c r="BV23" s="1">
        <f t="shared" si="33"/>
        <v>1</v>
      </c>
      <c r="BW23" s="1">
        <f t="shared" si="34"/>
        <v>1</v>
      </c>
      <c r="BX23" s="1">
        <f t="shared" si="35"/>
        <v>1</v>
      </c>
      <c r="BY23" s="1">
        <f t="shared" si="36"/>
        <v>1</v>
      </c>
      <c r="BZ23" s="1">
        <f t="shared" si="37"/>
        <v>1</v>
      </c>
      <c r="CA23" s="1">
        <f t="shared" si="38"/>
        <v>1</v>
      </c>
      <c r="CB23" s="1">
        <f t="shared" si="39"/>
        <v>1</v>
      </c>
      <c r="CC23" s="3"/>
      <c r="CD23" s="3"/>
      <c r="CE23" s="3"/>
      <c r="CF23" s="3"/>
      <c r="CG23" s="3"/>
      <c r="CH23" s="3"/>
      <c r="CI23" s="3"/>
      <c r="CJ23" s="3"/>
      <c r="CK23" s="6">
        <f t="shared" si="117"/>
        <v>1</v>
      </c>
      <c r="CL23" s="7">
        <f t="shared" ref="CL23:CY23" si="127">CK23</f>
        <v>1</v>
      </c>
      <c r="CM23" s="7">
        <f t="shared" si="127"/>
        <v>1</v>
      </c>
      <c r="CN23" s="7">
        <f t="shared" si="127"/>
        <v>1</v>
      </c>
      <c r="CO23" s="7">
        <f t="shared" si="127"/>
        <v>1</v>
      </c>
      <c r="CP23" s="7">
        <f t="shared" si="127"/>
        <v>1</v>
      </c>
      <c r="CQ23" s="7">
        <f t="shared" si="127"/>
        <v>1</v>
      </c>
      <c r="CR23" s="7">
        <f t="shared" si="127"/>
        <v>1</v>
      </c>
      <c r="CS23" s="7">
        <f t="shared" si="127"/>
        <v>1</v>
      </c>
      <c r="CT23" s="7">
        <f t="shared" si="127"/>
        <v>1</v>
      </c>
      <c r="CU23" s="7">
        <f t="shared" si="127"/>
        <v>1</v>
      </c>
      <c r="CV23" s="7">
        <f t="shared" si="127"/>
        <v>1</v>
      </c>
      <c r="CW23" s="7">
        <f t="shared" si="127"/>
        <v>1</v>
      </c>
      <c r="CX23" s="7">
        <f t="shared" si="127"/>
        <v>1</v>
      </c>
      <c r="CY23" s="8">
        <f t="shared" si="127"/>
        <v>1</v>
      </c>
      <c r="CZ23" s="2"/>
      <c r="DA23" s="2"/>
      <c r="DB23" s="3"/>
      <c r="DC23" s="3"/>
      <c r="DD23" s="6">
        <f t="shared" si="119"/>
        <v>1.1000000000000001</v>
      </c>
      <c r="DE23" s="7">
        <f t="shared" ref="DE23:DR23" si="128">DD23</f>
        <v>1.1000000000000001</v>
      </c>
      <c r="DF23" s="7">
        <f t="shared" si="128"/>
        <v>1.1000000000000001</v>
      </c>
      <c r="DG23" s="7">
        <f t="shared" si="128"/>
        <v>1.1000000000000001</v>
      </c>
      <c r="DH23" s="7">
        <f t="shared" si="128"/>
        <v>1.1000000000000001</v>
      </c>
      <c r="DI23" s="7">
        <f t="shared" si="128"/>
        <v>1.1000000000000001</v>
      </c>
      <c r="DJ23" s="7">
        <f t="shared" si="128"/>
        <v>1.1000000000000001</v>
      </c>
      <c r="DK23" s="7">
        <f t="shared" si="128"/>
        <v>1.1000000000000001</v>
      </c>
      <c r="DL23" s="7">
        <f t="shared" si="128"/>
        <v>1.1000000000000001</v>
      </c>
      <c r="DM23" s="7">
        <f t="shared" si="128"/>
        <v>1.1000000000000001</v>
      </c>
      <c r="DN23" s="7">
        <f t="shared" si="128"/>
        <v>1.1000000000000001</v>
      </c>
      <c r="DO23" s="7">
        <f t="shared" si="128"/>
        <v>1.1000000000000001</v>
      </c>
      <c r="DP23" s="7">
        <f t="shared" si="128"/>
        <v>1.1000000000000001</v>
      </c>
      <c r="DQ23" s="7">
        <f t="shared" si="128"/>
        <v>1.1000000000000001</v>
      </c>
      <c r="DR23" s="8">
        <f t="shared" si="128"/>
        <v>1.1000000000000001</v>
      </c>
      <c r="DS23" s="2"/>
      <c r="DT23" s="2"/>
      <c r="DU23" s="3"/>
      <c r="DV23" s="3"/>
      <c r="DW23" s="6">
        <f t="shared" si="121"/>
        <v>1</v>
      </c>
      <c r="DX23" s="7">
        <f t="shared" ref="DX23:EK23" si="129">DW23</f>
        <v>1</v>
      </c>
      <c r="DY23" s="7">
        <f t="shared" si="129"/>
        <v>1</v>
      </c>
      <c r="DZ23" s="7">
        <f t="shared" si="129"/>
        <v>1</v>
      </c>
      <c r="EA23" s="7">
        <f t="shared" si="129"/>
        <v>1</v>
      </c>
      <c r="EB23" s="7">
        <f t="shared" si="129"/>
        <v>1</v>
      </c>
      <c r="EC23" s="7">
        <f t="shared" si="129"/>
        <v>1</v>
      </c>
      <c r="ED23" s="7">
        <f t="shared" si="129"/>
        <v>1</v>
      </c>
      <c r="EE23" s="7">
        <f t="shared" si="129"/>
        <v>1</v>
      </c>
      <c r="EF23" s="7">
        <f t="shared" si="129"/>
        <v>1</v>
      </c>
      <c r="EG23" s="7">
        <f t="shared" si="129"/>
        <v>1</v>
      </c>
      <c r="EH23" s="7">
        <f t="shared" si="129"/>
        <v>1</v>
      </c>
      <c r="EI23" s="7">
        <f t="shared" si="129"/>
        <v>1</v>
      </c>
      <c r="EJ23" s="7">
        <f t="shared" si="129"/>
        <v>1</v>
      </c>
      <c r="EK23" s="8">
        <f t="shared" si="129"/>
        <v>1</v>
      </c>
      <c r="EL23" s="2"/>
      <c r="EM23" s="2"/>
    </row>
    <row r="24" spans="1:143">
      <c r="A24" s="13"/>
      <c r="B24" s="13"/>
      <c r="C24" s="13"/>
      <c r="D24" s="13">
        <v>-10</v>
      </c>
      <c r="E24" s="13">
        <v>0</v>
      </c>
      <c r="F24" s="15">
        <f t="shared" ca="1" si="92"/>
        <v>-1.75</v>
      </c>
      <c r="G24" s="13">
        <f t="shared" ca="1" si="93"/>
        <v>-0.1875</v>
      </c>
      <c r="H24" s="13">
        <f t="shared" ca="1" si="126"/>
        <v>1.6157407407407407</v>
      </c>
      <c r="I24" s="13">
        <f t="shared" ca="1" si="126"/>
        <v>1.7654320987654319</v>
      </c>
      <c r="J24" s="13">
        <f t="shared" ca="1" si="126"/>
        <v>2.2752057613168724</v>
      </c>
      <c r="K24" s="13">
        <f t="shared" ca="1" si="126"/>
        <v>3.3098422496570645</v>
      </c>
      <c r="L24" s="13">
        <f t="shared" ca="1" si="126"/>
        <v>3.824645633287608</v>
      </c>
      <c r="M24" s="13">
        <f t="shared" ca="1" si="126"/>
        <v>3.1189033683889651</v>
      </c>
      <c r="N24" s="13">
        <f ca="1">(P24+N23+M24+N26)/4</f>
        <v>3.3542252117944416</v>
      </c>
      <c r="O24" s="14">
        <f ca="1">(Q24+O23+N24+O26)/4</f>
        <v>3.5214219268637059</v>
      </c>
      <c r="P24" s="13">
        <f ca="1">(RANDBETWEEN(1,6)+M26+M23)/3</f>
        <v>3.7855700350556316</v>
      </c>
      <c r="Q24" s="13">
        <f ca="1">(RANDBETWEEN(1,6)+Q26+Q23)/3</f>
        <v>4.8888888888888884</v>
      </c>
      <c r="R24" s="15">
        <f ca="1">(T24+R23+Q24+R26)/4</f>
        <v>3.9637345679012346</v>
      </c>
      <c r="S24" s="13">
        <f ca="1">(U24+S23+R24+S26)/4</f>
        <v>3.7151491769547325</v>
      </c>
      <c r="T24" s="13">
        <f ca="1">(RANDBETWEEN(1,6)+Q26+Q23)/3</f>
        <v>3.5555555555555554</v>
      </c>
      <c r="U24" s="13">
        <f ca="1">(RANDBETWEEN(1,6)+U26+U23)/3</f>
        <v>4.2222222222222223</v>
      </c>
      <c r="V24" s="13">
        <f ca="1">(X24+V23+U24+V26)/4</f>
        <v>3.1722222222222225</v>
      </c>
      <c r="W24" s="16">
        <f ca="1">(Y24+W23+V24+W26)/4</f>
        <v>3.9384259259259258</v>
      </c>
      <c r="X24" s="13">
        <f ca="1">(RANDBETWEEN(1,6)+U26+U23)/5</f>
        <v>2.1333333333333333</v>
      </c>
      <c r="Y24" s="13">
        <f ca="1">(RANDBETWEEN(1,6)+Y26+Y23)/3</f>
        <v>4.7777777777777777</v>
      </c>
      <c r="Z24" s="17">
        <f ca="1">(AB24+Z23+Y24+Z26)/4</f>
        <v>4.6450617283950617</v>
      </c>
      <c r="AA24" s="13">
        <f ca="1">(AC24+AA23+Z24+AA26)/4</f>
        <v>3.6441829561042525</v>
      </c>
      <c r="AB24" s="13">
        <f ca="1">(RANDBETWEEN(1,6)+Y26+Y23)/3</f>
        <v>4.7777777777777777</v>
      </c>
      <c r="AC24" s="13">
        <f t="shared" ca="1" si="95"/>
        <v>1.8755144032921809</v>
      </c>
      <c r="AD24" s="13">
        <f t="shared" ca="1" si="96"/>
        <v>2.003858024691358</v>
      </c>
      <c r="AE24" s="13">
        <f t="shared" ca="1" si="97"/>
        <v>1.6226851851851851</v>
      </c>
      <c r="AF24" s="13">
        <f t="shared" ca="1" si="98"/>
        <v>1.3888888888888886</v>
      </c>
      <c r="AG24" s="13">
        <f t="shared" ca="1" si="99"/>
        <v>2.4791666666666665</v>
      </c>
      <c r="AH24" s="13">
        <f t="shared" ca="1" si="100"/>
        <v>0.6875</v>
      </c>
      <c r="AI24" s="16">
        <f t="shared" ca="1" si="101"/>
        <v>0.75</v>
      </c>
      <c r="AJ24" s="13">
        <v>0</v>
      </c>
      <c r="AK24" s="13">
        <v>0</v>
      </c>
      <c r="AL24" s="127">
        <v>-10</v>
      </c>
      <c r="AT24" s="2"/>
      <c r="AU24" s="2"/>
      <c r="AV24" s="2"/>
      <c r="AW24" s="1">
        <f t="shared" si="8"/>
        <v>1</v>
      </c>
      <c r="AX24" s="1">
        <f t="shared" si="9"/>
        <v>1</v>
      </c>
      <c r="AY24" s="1">
        <f t="shared" si="10"/>
        <v>1</v>
      </c>
      <c r="AZ24" s="1">
        <f t="shared" si="11"/>
        <v>1</v>
      </c>
      <c r="BA24" s="1">
        <f t="shared" si="12"/>
        <v>1</v>
      </c>
      <c r="BB24" s="1">
        <f t="shared" si="13"/>
        <v>1</v>
      </c>
      <c r="BC24" s="1">
        <f t="shared" si="14"/>
        <v>1</v>
      </c>
      <c r="BD24" s="1">
        <f t="shared" si="15"/>
        <v>1</v>
      </c>
      <c r="BE24" s="1">
        <f t="shared" si="16"/>
        <v>1</v>
      </c>
      <c r="BF24" s="1">
        <f t="shared" si="17"/>
        <v>1</v>
      </c>
      <c r="BG24" s="1">
        <f t="shared" si="18"/>
        <v>1</v>
      </c>
      <c r="BH24" s="1">
        <f t="shared" si="19"/>
        <v>1</v>
      </c>
      <c r="BI24" s="1">
        <f t="shared" si="20"/>
        <v>1</v>
      </c>
      <c r="BJ24" s="1">
        <f t="shared" si="21"/>
        <v>1</v>
      </c>
      <c r="BK24" s="1">
        <f t="shared" si="22"/>
        <v>1</v>
      </c>
      <c r="BL24" s="1">
        <f t="shared" si="23"/>
        <v>1</v>
      </c>
      <c r="BM24" s="1">
        <f t="shared" si="24"/>
        <v>1</v>
      </c>
      <c r="BN24" s="1">
        <f t="shared" si="25"/>
        <v>1</v>
      </c>
      <c r="BO24" s="1">
        <f t="shared" si="26"/>
        <v>1</v>
      </c>
      <c r="BP24" s="1">
        <f t="shared" si="27"/>
        <v>1</v>
      </c>
      <c r="BQ24" s="1">
        <f t="shared" si="28"/>
        <v>1</v>
      </c>
      <c r="BR24" s="1">
        <f t="shared" si="29"/>
        <v>1</v>
      </c>
      <c r="BS24" s="1">
        <f t="shared" si="30"/>
        <v>1</v>
      </c>
      <c r="BT24" s="1">
        <f t="shared" si="31"/>
        <v>1</v>
      </c>
      <c r="BU24" s="1">
        <f t="shared" si="32"/>
        <v>1</v>
      </c>
      <c r="BV24" s="1">
        <f t="shared" si="33"/>
        <v>1</v>
      </c>
      <c r="BW24" s="1">
        <f t="shared" si="34"/>
        <v>1</v>
      </c>
      <c r="BX24" s="1">
        <f t="shared" si="35"/>
        <v>1</v>
      </c>
      <c r="BY24" s="1">
        <f t="shared" si="36"/>
        <v>1</v>
      </c>
      <c r="BZ24" s="1">
        <f t="shared" si="37"/>
        <v>1</v>
      </c>
      <c r="CA24" s="1">
        <f t="shared" si="38"/>
        <v>1</v>
      </c>
      <c r="CB24" s="1">
        <f t="shared" si="39"/>
        <v>1</v>
      </c>
      <c r="CC24" s="3"/>
      <c r="CD24" s="3"/>
      <c r="CE24" s="3"/>
      <c r="CF24" s="3"/>
      <c r="CG24" s="3"/>
      <c r="CH24" s="3"/>
      <c r="CI24" s="3"/>
      <c r="CJ24" s="3"/>
      <c r="CK24" s="6">
        <f t="shared" si="117"/>
        <v>1</v>
      </c>
      <c r="CL24" s="7">
        <f t="shared" ref="CL24:CY24" si="130">CK24</f>
        <v>1</v>
      </c>
      <c r="CM24" s="7">
        <f t="shared" si="130"/>
        <v>1</v>
      </c>
      <c r="CN24" s="7">
        <f t="shared" si="130"/>
        <v>1</v>
      </c>
      <c r="CO24" s="7">
        <f t="shared" si="130"/>
        <v>1</v>
      </c>
      <c r="CP24" s="7">
        <f t="shared" si="130"/>
        <v>1</v>
      </c>
      <c r="CQ24" s="7">
        <f t="shared" si="130"/>
        <v>1</v>
      </c>
      <c r="CR24" s="7">
        <f t="shared" si="130"/>
        <v>1</v>
      </c>
      <c r="CS24" s="7">
        <f t="shared" si="130"/>
        <v>1</v>
      </c>
      <c r="CT24" s="7">
        <f t="shared" si="130"/>
        <v>1</v>
      </c>
      <c r="CU24" s="7">
        <f t="shared" si="130"/>
        <v>1</v>
      </c>
      <c r="CV24" s="7">
        <f t="shared" si="130"/>
        <v>1</v>
      </c>
      <c r="CW24" s="7">
        <f t="shared" si="130"/>
        <v>1</v>
      </c>
      <c r="CX24" s="7">
        <f t="shared" si="130"/>
        <v>1</v>
      </c>
      <c r="CY24" s="8">
        <f t="shared" si="130"/>
        <v>1</v>
      </c>
      <c r="CZ24" s="2"/>
      <c r="DA24" s="2"/>
      <c r="DB24" s="3"/>
      <c r="DC24" s="3"/>
      <c r="DD24" s="6">
        <f t="shared" si="119"/>
        <v>1.1000000000000001</v>
      </c>
      <c r="DE24" s="7">
        <f t="shared" ref="DE24:DR24" si="131">DD24</f>
        <v>1.1000000000000001</v>
      </c>
      <c r="DF24" s="7">
        <f t="shared" si="131"/>
        <v>1.1000000000000001</v>
      </c>
      <c r="DG24" s="7">
        <f t="shared" si="131"/>
        <v>1.1000000000000001</v>
      </c>
      <c r="DH24" s="7">
        <f t="shared" si="131"/>
        <v>1.1000000000000001</v>
      </c>
      <c r="DI24" s="7">
        <f t="shared" si="131"/>
        <v>1.1000000000000001</v>
      </c>
      <c r="DJ24" s="7">
        <f t="shared" si="131"/>
        <v>1.1000000000000001</v>
      </c>
      <c r="DK24" s="7">
        <f t="shared" si="131"/>
        <v>1.1000000000000001</v>
      </c>
      <c r="DL24" s="7">
        <f t="shared" si="131"/>
        <v>1.1000000000000001</v>
      </c>
      <c r="DM24" s="7">
        <f t="shared" si="131"/>
        <v>1.1000000000000001</v>
      </c>
      <c r="DN24" s="7">
        <f t="shared" si="131"/>
        <v>1.1000000000000001</v>
      </c>
      <c r="DO24" s="7">
        <f t="shared" si="131"/>
        <v>1.1000000000000001</v>
      </c>
      <c r="DP24" s="7">
        <f t="shared" si="131"/>
        <v>1.1000000000000001</v>
      </c>
      <c r="DQ24" s="7">
        <f t="shared" si="131"/>
        <v>1.1000000000000001</v>
      </c>
      <c r="DR24" s="8">
        <f t="shared" si="131"/>
        <v>1.1000000000000001</v>
      </c>
      <c r="DS24" s="2"/>
      <c r="DT24" s="2"/>
      <c r="DU24" s="3"/>
      <c r="DV24" s="3"/>
      <c r="DW24" s="6">
        <f t="shared" si="121"/>
        <v>1</v>
      </c>
      <c r="DX24" s="7">
        <f t="shared" ref="DX24:EK24" si="132">DW24</f>
        <v>1</v>
      </c>
      <c r="DY24" s="7">
        <f t="shared" si="132"/>
        <v>1</v>
      </c>
      <c r="DZ24" s="7">
        <f t="shared" si="132"/>
        <v>1</v>
      </c>
      <c r="EA24" s="7">
        <f t="shared" si="132"/>
        <v>1</v>
      </c>
      <c r="EB24" s="7">
        <f t="shared" si="132"/>
        <v>1</v>
      </c>
      <c r="EC24" s="7">
        <f t="shared" si="132"/>
        <v>1</v>
      </c>
      <c r="ED24" s="7">
        <f t="shared" si="132"/>
        <v>1</v>
      </c>
      <c r="EE24" s="7">
        <f t="shared" si="132"/>
        <v>1</v>
      </c>
      <c r="EF24" s="7">
        <f t="shared" si="132"/>
        <v>1</v>
      </c>
      <c r="EG24" s="7">
        <f t="shared" si="132"/>
        <v>1</v>
      </c>
      <c r="EH24" s="7">
        <f t="shared" si="132"/>
        <v>1</v>
      </c>
      <c r="EI24" s="7">
        <f t="shared" si="132"/>
        <v>1</v>
      </c>
      <c r="EJ24" s="7">
        <f t="shared" si="132"/>
        <v>1</v>
      </c>
      <c r="EK24" s="8">
        <f t="shared" si="132"/>
        <v>1</v>
      </c>
      <c r="EL24" s="2"/>
      <c r="EM24" s="2"/>
    </row>
    <row r="25" spans="1:143">
      <c r="A25" s="13"/>
      <c r="B25" s="13"/>
      <c r="C25" s="13"/>
      <c r="D25" s="13">
        <v>-10</v>
      </c>
      <c r="E25" s="13">
        <v>0</v>
      </c>
      <c r="F25" s="15">
        <f t="shared" ca="1" si="92"/>
        <v>-1.25</v>
      </c>
      <c r="G25" s="13">
        <f t="shared" ca="1" si="93"/>
        <v>0.1875</v>
      </c>
      <c r="H25" s="13">
        <f t="shared" ref="H25:M30" ca="1" si="133">(RANDBETWEEN(1,6)+G25+F25)/3</f>
        <v>0.97916666666666663</v>
      </c>
      <c r="I25" s="13">
        <f t="shared" ca="1" si="133"/>
        <v>2.3888888888888888</v>
      </c>
      <c r="J25" s="13">
        <f t="shared" ca="1" si="133"/>
        <v>2.7893518518518516</v>
      </c>
      <c r="K25" s="13">
        <f t="shared" ca="1" si="133"/>
        <v>2.7260802469135803</v>
      </c>
      <c r="L25" s="13">
        <f t="shared" ca="1" si="133"/>
        <v>2.5051440329218106</v>
      </c>
      <c r="M25" s="13">
        <f t="shared" ca="1" si="133"/>
        <v>3.743741426611797</v>
      </c>
      <c r="N25" s="13">
        <f t="shared" ref="N25:N30" ca="1" si="134">(RANDBETWEEN(1,6)+P25+M25)/3</f>
        <v>3.581247142203932</v>
      </c>
      <c r="O25" s="14">
        <f t="shared" ref="O25:O30" ca="1" si="135">(RANDBETWEEN(1,6)+Q24+N25)/3</f>
        <v>3.1567120103642736</v>
      </c>
      <c r="P25" s="13">
        <f t="shared" ref="P25:Q30" ca="1" si="136">RANDBETWEEN(1,6)</f>
        <v>1</v>
      </c>
      <c r="Q25" s="13">
        <f t="shared" ca="1" si="136"/>
        <v>3</v>
      </c>
      <c r="R25" s="15">
        <f t="shared" ref="R25:R30" ca="1" si="137">(RANDBETWEEN(1,6)+T25+Q25)/3</f>
        <v>2.3333333333333335</v>
      </c>
      <c r="S25" s="13">
        <f t="shared" ref="S25:S30" ca="1" si="138">(RANDBETWEEN(1,6)+U24+R25)/3</f>
        <v>3.1851851851851851</v>
      </c>
      <c r="T25" s="13">
        <f t="shared" ref="T25:U30" ca="1" si="139">RANDBETWEEN(1,6)</f>
        <v>1</v>
      </c>
      <c r="U25" s="13">
        <f t="shared" ca="1" si="139"/>
        <v>5</v>
      </c>
      <c r="V25" s="13">
        <f t="shared" ref="V25:V30" ca="1" si="140">(RANDBETWEEN(1,6)+X25+U25)/3</f>
        <v>3.3333333333333335</v>
      </c>
      <c r="W25" s="16">
        <f t="shared" ref="W25:W30" ca="1" si="141">(RANDBETWEEN(1,6)+Y24+V25)/3</f>
        <v>4.7037037037037042</v>
      </c>
      <c r="X25" s="13">
        <f t="shared" ref="X25:X30" ca="1" si="142">RANDBETWEEN(1,6)/5</f>
        <v>1</v>
      </c>
      <c r="Y25" s="13">
        <f t="shared" ref="Y25:Y30" ca="1" si="143">RANDBETWEEN(1,6)</f>
        <v>6</v>
      </c>
      <c r="Z25" s="17">
        <f t="shared" ref="Z25:Z30" ca="1" si="144">(RANDBETWEEN(1,6)+AB25+Y25)/3</f>
        <v>5</v>
      </c>
      <c r="AA25" s="13">
        <f t="shared" ref="AA25:AA30" ca="1" si="145">(RANDBETWEEN(1,6)+AC24+Z25)/3</f>
        <v>2.6251714677640603</v>
      </c>
      <c r="AB25" s="13">
        <f t="shared" ref="AB25:AB30" ca="1" si="146">RANDBETWEEN(1,6)</f>
        <v>6</v>
      </c>
      <c r="AC25" s="13">
        <f t="shared" ca="1" si="95"/>
        <v>4.076131687242798</v>
      </c>
      <c r="AD25" s="13">
        <f t="shared" ca="1" si="96"/>
        <v>3.9459876543209873</v>
      </c>
      <c r="AE25" s="13">
        <f t="shared" ca="1" si="97"/>
        <v>3.282407407407407</v>
      </c>
      <c r="AF25" s="13">
        <f t="shared" ca="1" si="98"/>
        <v>2.5555555555555558</v>
      </c>
      <c r="AG25" s="13">
        <f t="shared" ca="1" si="99"/>
        <v>1.2916666666666667</v>
      </c>
      <c r="AH25" s="13">
        <f t="shared" ca="1" si="100"/>
        <v>0.375</v>
      </c>
      <c r="AI25" s="16">
        <f t="shared" ca="1" si="101"/>
        <v>0.5</v>
      </c>
      <c r="AJ25" s="13">
        <v>0</v>
      </c>
      <c r="AK25" s="13">
        <v>0</v>
      </c>
      <c r="AL25" s="127">
        <v>-10</v>
      </c>
      <c r="AT25" s="2"/>
      <c r="AU25" s="2"/>
      <c r="AV25" s="2"/>
      <c r="AW25" s="1">
        <f t="shared" si="8"/>
        <v>1</v>
      </c>
      <c r="AX25" s="1">
        <f t="shared" si="9"/>
        <v>1</v>
      </c>
      <c r="AY25" s="1">
        <f t="shared" si="10"/>
        <v>1</v>
      </c>
      <c r="AZ25" s="1">
        <f t="shared" si="11"/>
        <v>1</v>
      </c>
      <c r="BA25" s="1">
        <f t="shared" si="12"/>
        <v>1</v>
      </c>
      <c r="BB25" s="1">
        <f t="shared" si="13"/>
        <v>1</v>
      </c>
      <c r="BC25" s="1">
        <f t="shared" si="14"/>
        <v>1</v>
      </c>
      <c r="BD25" s="1">
        <f t="shared" si="15"/>
        <v>1</v>
      </c>
      <c r="BE25" s="1">
        <f t="shared" si="16"/>
        <v>1</v>
      </c>
      <c r="BF25" s="1">
        <f t="shared" si="17"/>
        <v>1</v>
      </c>
      <c r="BG25" s="1">
        <f t="shared" si="18"/>
        <v>1</v>
      </c>
      <c r="BH25" s="1">
        <f t="shared" si="19"/>
        <v>1</v>
      </c>
      <c r="BI25" s="1">
        <f t="shared" si="20"/>
        <v>1</v>
      </c>
      <c r="BJ25" s="1">
        <f t="shared" si="21"/>
        <v>1</v>
      </c>
      <c r="BK25" s="1">
        <f t="shared" si="22"/>
        <v>1</v>
      </c>
      <c r="BL25" s="1">
        <f t="shared" si="23"/>
        <v>1</v>
      </c>
      <c r="BM25" s="1">
        <f t="shared" si="24"/>
        <v>1</v>
      </c>
      <c r="BN25" s="1">
        <f t="shared" si="25"/>
        <v>1</v>
      </c>
      <c r="BO25" s="1">
        <f t="shared" si="26"/>
        <v>1</v>
      </c>
      <c r="BP25" s="1">
        <f t="shared" si="27"/>
        <v>1</v>
      </c>
      <c r="BQ25" s="1">
        <f t="shared" si="28"/>
        <v>1</v>
      </c>
      <c r="BR25" s="1">
        <f t="shared" si="29"/>
        <v>1</v>
      </c>
      <c r="BS25" s="1">
        <f t="shared" si="30"/>
        <v>1</v>
      </c>
      <c r="BT25" s="1">
        <f t="shared" si="31"/>
        <v>1</v>
      </c>
      <c r="BU25" s="1">
        <f t="shared" si="32"/>
        <v>1</v>
      </c>
      <c r="BV25" s="1">
        <f t="shared" si="33"/>
        <v>1</v>
      </c>
      <c r="BW25" s="1">
        <f t="shared" si="34"/>
        <v>1</v>
      </c>
      <c r="BX25" s="1">
        <f t="shared" si="35"/>
        <v>1</v>
      </c>
      <c r="BY25" s="1">
        <f t="shared" si="36"/>
        <v>1</v>
      </c>
      <c r="BZ25" s="1">
        <f t="shared" si="37"/>
        <v>1</v>
      </c>
      <c r="CA25" s="1">
        <f t="shared" si="38"/>
        <v>1</v>
      </c>
      <c r="CB25" s="1">
        <f t="shared" si="39"/>
        <v>1</v>
      </c>
      <c r="CC25" s="3"/>
      <c r="CD25" s="3"/>
      <c r="CE25" s="3"/>
      <c r="CF25" s="3"/>
      <c r="CG25" s="3"/>
      <c r="CH25" s="3"/>
      <c r="CI25" s="3"/>
      <c r="CJ25" s="3"/>
      <c r="CK25" s="6">
        <f t="shared" si="117"/>
        <v>1</v>
      </c>
      <c r="CL25" s="7">
        <f t="shared" ref="CL25:CY25" si="147">CK25</f>
        <v>1</v>
      </c>
      <c r="CM25" s="7">
        <f t="shared" si="147"/>
        <v>1</v>
      </c>
      <c r="CN25" s="7">
        <f t="shared" si="147"/>
        <v>1</v>
      </c>
      <c r="CO25" s="7">
        <f t="shared" si="147"/>
        <v>1</v>
      </c>
      <c r="CP25" s="7">
        <f t="shared" si="147"/>
        <v>1</v>
      </c>
      <c r="CQ25" s="7">
        <f t="shared" si="147"/>
        <v>1</v>
      </c>
      <c r="CR25" s="7">
        <f t="shared" si="147"/>
        <v>1</v>
      </c>
      <c r="CS25" s="7">
        <f t="shared" si="147"/>
        <v>1</v>
      </c>
      <c r="CT25" s="7">
        <f t="shared" si="147"/>
        <v>1</v>
      </c>
      <c r="CU25" s="7">
        <f t="shared" si="147"/>
        <v>1</v>
      </c>
      <c r="CV25" s="7">
        <f t="shared" si="147"/>
        <v>1</v>
      </c>
      <c r="CW25" s="7">
        <f t="shared" si="147"/>
        <v>1</v>
      </c>
      <c r="CX25" s="7">
        <f t="shared" si="147"/>
        <v>1</v>
      </c>
      <c r="CY25" s="8">
        <f t="shared" si="147"/>
        <v>1</v>
      </c>
      <c r="CZ25" s="2"/>
      <c r="DA25" s="2"/>
      <c r="DB25" s="3"/>
      <c r="DC25" s="3"/>
      <c r="DD25" s="6">
        <f t="shared" si="119"/>
        <v>1.1000000000000001</v>
      </c>
      <c r="DE25" s="7">
        <f t="shared" ref="DE25:DR25" si="148">DD25</f>
        <v>1.1000000000000001</v>
      </c>
      <c r="DF25" s="7">
        <f t="shared" si="148"/>
        <v>1.1000000000000001</v>
      </c>
      <c r="DG25" s="7">
        <f t="shared" si="148"/>
        <v>1.1000000000000001</v>
      </c>
      <c r="DH25" s="7">
        <f t="shared" si="148"/>
        <v>1.1000000000000001</v>
      </c>
      <c r="DI25" s="7">
        <f t="shared" si="148"/>
        <v>1.1000000000000001</v>
      </c>
      <c r="DJ25" s="7">
        <f t="shared" si="148"/>
        <v>1.1000000000000001</v>
      </c>
      <c r="DK25" s="7">
        <f t="shared" si="148"/>
        <v>1.1000000000000001</v>
      </c>
      <c r="DL25" s="7">
        <f t="shared" si="148"/>
        <v>1.1000000000000001</v>
      </c>
      <c r="DM25" s="7">
        <f t="shared" si="148"/>
        <v>1.1000000000000001</v>
      </c>
      <c r="DN25" s="7">
        <f t="shared" si="148"/>
        <v>1.1000000000000001</v>
      </c>
      <c r="DO25" s="7">
        <f t="shared" si="148"/>
        <v>1.1000000000000001</v>
      </c>
      <c r="DP25" s="7">
        <f t="shared" si="148"/>
        <v>1.1000000000000001</v>
      </c>
      <c r="DQ25" s="7">
        <f t="shared" si="148"/>
        <v>1.1000000000000001</v>
      </c>
      <c r="DR25" s="8">
        <f t="shared" si="148"/>
        <v>1.1000000000000001</v>
      </c>
      <c r="DS25" s="2"/>
      <c r="DT25" s="2"/>
      <c r="DU25" s="3"/>
      <c r="DV25" s="3"/>
      <c r="DW25" s="6">
        <f t="shared" si="121"/>
        <v>1</v>
      </c>
      <c r="DX25" s="7">
        <f t="shared" ref="DX25:EK25" si="149">DW25</f>
        <v>1</v>
      </c>
      <c r="DY25" s="7">
        <f t="shared" si="149"/>
        <v>1</v>
      </c>
      <c r="DZ25" s="7">
        <f t="shared" si="149"/>
        <v>1</v>
      </c>
      <c r="EA25" s="7">
        <f t="shared" si="149"/>
        <v>1</v>
      </c>
      <c r="EB25" s="7">
        <f t="shared" si="149"/>
        <v>1</v>
      </c>
      <c r="EC25" s="7">
        <f t="shared" si="149"/>
        <v>1</v>
      </c>
      <c r="ED25" s="7">
        <f t="shared" si="149"/>
        <v>1</v>
      </c>
      <c r="EE25" s="7">
        <f t="shared" si="149"/>
        <v>1</v>
      </c>
      <c r="EF25" s="7">
        <f t="shared" si="149"/>
        <v>1</v>
      </c>
      <c r="EG25" s="7">
        <f t="shared" si="149"/>
        <v>1</v>
      </c>
      <c r="EH25" s="7">
        <f t="shared" si="149"/>
        <v>1</v>
      </c>
      <c r="EI25" s="7">
        <f t="shared" si="149"/>
        <v>1</v>
      </c>
      <c r="EJ25" s="7">
        <f t="shared" si="149"/>
        <v>1</v>
      </c>
      <c r="EK25" s="8">
        <f t="shared" si="149"/>
        <v>1</v>
      </c>
      <c r="EL25" s="2"/>
      <c r="EM25" s="2"/>
    </row>
    <row r="26" spans="1:143">
      <c r="A26" s="13"/>
      <c r="B26" s="13"/>
      <c r="C26" s="13"/>
      <c r="D26" s="13">
        <v>-10</v>
      </c>
      <c r="E26" s="13">
        <v>0</v>
      </c>
      <c r="F26" s="15">
        <f t="shared" ca="1" si="92"/>
        <v>-2</v>
      </c>
      <c r="G26" s="13">
        <f t="shared" ca="1" si="93"/>
        <v>0</v>
      </c>
      <c r="H26" s="13">
        <f t="shared" ca="1" si="133"/>
        <v>0.66666666666666663</v>
      </c>
      <c r="I26" s="13">
        <f t="shared" ca="1" si="133"/>
        <v>0.55555555555555547</v>
      </c>
      <c r="J26" s="13">
        <f t="shared" ca="1" si="133"/>
        <v>1.7407407407407407</v>
      </c>
      <c r="K26" s="13">
        <f t="shared" ca="1" si="133"/>
        <v>1.0987654320987652</v>
      </c>
      <c r="L26" s="13">
        <f t="shared" ca="1" si="133"/>
        <v>2.9465020576131686</v>
      </c>
      <c r="M26" s="13">
        <f t="shared" ca="1" si="133"/>
        <v>3.0150891632373114</v>
      </c>
      <c r="N26" s="13">
        <f t="shared" ca="1" si="134"/>
        <v>3.338363054412437</v>
      </c>
      <c r="O26" s="14">
        <f t="shared" ca="1" si="135"/>
        <v>2.4461210181374788</v>
      </c>
      <c r="P26" s="13">
        <f t="shared" ca="1" si="136"/>
        <v>6</v>
      </c>
      <c r="Q26" s="13">
        <f t="shared" ca="1" si="136"/>
        <v>5</v>
      </c>
      <c r="R26" s="15">
        <f t="shared" ca="1" si="137"/>
        <v>3.6666666666666665</v>
      </c>
      <c r="S26" s="13">
        <f t="shared" ca="1" si="138"/>
        <v>3.2222222222222219</v>
      </c>
      <c r="T26" s="13">
        <f t="shared" ca="1" si="139"/>
        <v>1</v>
      </c>
      <c r="U26" s="13">
        <f t="shared" ca="1" si="139"/>
        <v>6</v>
      </c>
      <c r="V26" s="13">
        <f t="shared" ca="1" si="140"/>
        <v>2.9333333333333336</v>
      </c>
      <c r="W26" s="16">
        <f t="shared" ca="1" si="141"/>
        <v>3.6444444444444444</v>
      </c>
      <c r="X26" s="13">
        <f t="shared" ca="1" si="142"/>
        <v>0.8</v>
      </c>
      <c r="Y26" s="13">
        <f t="shared" ca="1" si="143"/>
        <v>6</v>
      </c>
      <c r="Z26" s="17">
        <f t="shared" ca="1" si="144"/>
        <v>4.333333333333333</v>
      </c>
      <c r="AA26" s="13">
        <f t="shared" ca="1" si="145"/>
        <v>4.8031550068587103</v>
      </c>
      <c r="AB26" s="13">
        <f t="shared" ca="1" si="146"/>
        <v>6</v>
      </c>
      <c r="AC26" s="13">
        <f t="shared" ca="1" si="95"/>
        <v>2.592592592592593</v>
      </c>
      <c r="AD26" s="13">
        <f t="shared" ca="1" si="96"/>
        <v>2.1944444444444446</v>
      </c>
      <c r="AE26" s="13">
        <f t="shared" ca="1" si="97"/>
        <v>2.5833333333333335</v>
      </c>
      <c r="AF26" s="13">
        <f t="shared" ca="1" si="98"/>
        <v>2</v>
      </c>
      <c r="AG26" s="13">
        <f t="shared" ca="1" si="99"/>
        <v>2.75</v>
      </c>
      <c r="AH26" s="13">
        <f t="shared" ca="1" si="100"/>
        <v>1.25</v>
      </c>
      <c r="AI26" s="16">
        <f t="shared" ca="1" si="101"/>
        <v>1</v>
      </c>
      <c r="AJ26" s="13">
        <v>0</v>
      </c>
      <c r="AK26" s="13">
        <v>0</v>
      </c>
      <c r="AL26" s="127">
        <v>-10</v>
      </c>
      <c r="AT26" s="2"/>
      <c r="AU26" s="2"/>
      <c r="AV26" s="2"/>
      <c r="AW26" s="1">
        <f t="shared" si="8"/>
        <v>1</v>
      </c>
      <c r="AX26" s="1">
        <f t="shared" si="9"/>
        <v>1</v>
      </c>
      <c r="AY26" s="1">
        <f t="shared" si="10"/>
        <v>1</v>
      </c>
      <c r="AZ26" s="1">
        <f t="shared" si="11"/>
        <v>1</v>
      </c>
      <c r="BA26" s="1">
        <f t="shared" si="12"/>
        <v>1</v>
      </c>
      <c r="BB26" s="1">
        <f t="shared" si="13"/>
        <v>1</v>
      </c>
      <c r="BC26" s="1">
        <f t="shared" si="14"/>
        <v>1</v>
      </c>
      <c r="BD26" s="1">
        <f t="shared" si="15"/>
        <v>1</v>
      </c>
      <c r="BE26" s="1">
        <f t="shared" si="16"/>
        <v>1</v>
      </c>
      <c r="BF26" s="1">
        <f t="shared" si="17"/>
        <v>1</v>
      </c>
      <c r="BG26" s="1">
        <f t="shared" si="18"/>
        <v>1</v>
      </c>
      <c r="BH26" s="1">
        <f t="shared" si="19"/>
        <v>1</v>
      </c>
      <c r="BI26" s="1">
        <f t="shared" si="20"/>
        <v>1</v>
      </c>
      <c r="BJ26" s="1">
        <f t="shared" si="21"/>
        <v>1</v>
      </c>
      <c r="BK26" s="1">
        <f t="shared" si="22"/>
        <v>1</v>
      </c>
      <c r="BL26" s="1">
        <f t="shared" si="23"/>
        <v>1</v>
      </c>
      <c r="BM26" s="1">
        <f t="shared" si="24"/>
        <v>1</v>
      </c>
      <c r="BN26" s="1">
        <f t="shared" si="25"/>
        <v>1</v>
      </c>
      <c r="BO26" s="1">
        <f t="shared" si="26"/>
        <v>1</v>
      </c>
      <c r="BP26" s="1">
        <f t="shared" si="27"/>
        <v>1</v>
      </c>
      <c r="BQ26" s="1">
        <f t="shared" si="28"/>
        <v>1</v>
      </c>
      <c r="BR26" s="1">
        <f t="shared" si="29"/>
        <v>1</v>
      </c>
      <c r="BS26" s="1">
        <f t="shared" si="30"/>
        <v>1</v>
      </c>
      <c r="BT26" s="1">
        <f t="shared" si="31"/>
        <v>1</v>
      </c>
      <c r="BU26" s="1">
        <f t="shared" si="32"/>
        <v>1</v>
      </c>
      <c r="BV26" s="1">
        <f t="shared" si="33"/>
        <v>1</v>
      </c>
      <c r="BW26" s="1">
        <f t="shared" si="34"/>
        <v>1</v>
      </c>
      <c r="BX26" s="1">
        <f t="shared" si="35"/>
        <v>1</v>
      </c>
      <c r="BY26" s="1">
        <f t="shared" si="36"/>
        <v>1</v>
      </c>
      <c r="BZ26" s="1">
        <f t="shared" si="37"/>
        <v>1</v>
      </c>
      <c r="CA26" s="1">
        <f t="shared" si="38"/>
        <v>1</v>
      </c>
      <c r="CB26" s="1">
        <f t="shared" si="39"/>
        <v>1</v>
      </c>
      <c r="CC26" s="3"/>
      <c r="CD26" s="3"/>
      <c r="CE26" s="3"/>
      <c r="CF26" s="3"/>
      <c r="CG26" s="3"/>
      <c r="CH26" s="3"/>
      <c r="CI26" s="3"/>
      <c r="CJ26" s="3"/>
      <c r="CK26" s="6">
        <f t="shared" si="117"/>
        <v>1</v>
      </c>
      <c r="CL26" s="7">
        <f t="shared" ref="CL26:CY26" si="150">CK26</f>
        <v>1</v>
      </c>
      <c r="CM26" s="7">
        <f t="shared" si="150"/>
        <v>1</v>
      </c>
      <c r="CN26" s="7">
        <f t="shared" si="150"/>
        <v>1</v>
      </c>
      <c r="CO26" s="7">
        <f t="shared" si="150"/>
        <v>1</v>
      </c>
      <c r="CP26" s="7">
        <f t="shared" si="150"/>
        <v>1</v>
      </c>
      <c r="CQ26" s="7">
        <f t="shared" si="150"/>
        <v>1</v>
      </c>
      <c r="CR26" s="7">
        <f t="shared" si="150"/>
        <v>1</v>
      </c>
      <c r="CS26" s="7">
        <f t="shared" si="150"/>
        <v>1</v>
      </c>
      <c r="CT26" s="7">
        <f t="shared" si="150"/>
        <v>1</v>
      </c>
      <c r="CU26" s="7">
        <f t="shared" si="150"/>
        <v>1</v>
      </c>
      <c r="CV26" s="7">
        <f t="shared" si="150"/>
        <v>1</v>
      </c>
      <c r="CW26" s="7">
        <f t="shared" si="150"/>
        <v>1</v>
      </c>
      <c r="CX26" s="7">
        <f t="shared" si="150"/>
        <v>1</v>
      </c>
      <c r="CY26" s="8">
        <f t="shared" si="150"/>
        <v>1</v>
      </c>
      <c r="CZ26" s="2"/>
      <c r="DA26" s="2"/>
      <c r="DB26" s="3"/>
      <c r="DC26" s="3"/>
      <c r="DD26" s="6">
        <f t="shared" si="119"/>
        <v>1.1000000000000001</v>
      </c>
      <c r="DE26" s="7">
        <f t="shared" ref="DE26:DR26" si="151">DD26</f>
        <v>1.1000000000000001</v>
      </c>
      <c r="DF26" s="7">
        <f t="shared" si="151"/>
        <v>1.1000000000000001</v>
      </c>
      <c r="DG26" s="7">
        <f t="shared" si="151"/>
        <v>1.1000000000000001</v>
      </c>
      <c r="DH26" s="7">
        <f t="shared" si="151"/>
        <v>1.1000000000000001</v>
      </c>
      <c r="DI26" s="7">
        <f t="shared" si="151"/>
        <v>1.1000000000000001</v>
      </c>
      <c r="DJ26" s="7">
        <f t="shared" si="151"/>
        <v>1.1000000000000001</v>
      </c>
      <c r="DK26" s="7">
        <f t="shared" si="151"/>
        <v>1.1000000000000001</v>
      </c>
      <c r="DL26" s="7">
        <f t="shared" si="151"/>
        <v>1.1000000000000001</v>
      </c>
      <c r="DM26" s="7">
        <f t="shared" si="151"/>
        <v>1.1000000000000001</v>
      </c>
      <c r="DN26" s="7">
        <f t="shared" si="151"/>
        <v>1.1000000000000001</v>
      </c>
      <c r="DO26" s="7">
        <f t="shared" si="151"/>
        <v>1.1000000000000001</v>
      </c>
      <c r="DP26" s="7">
        <f t="shared" si="151"/>
        <v>1.1000000000000001</v>
      </c>
      <c r="DQ26" s="7">
        <f t="shared" si="151"/>
        <v>1.1000000000000001</v>
      </c>
      <c r="DR26" s="8">
        <f t="shared" si="151"/>
        <v>1.1000000000000001</v>
      </c>
      <c r="DS26" s="2"/>
      <c r="DT26" s="2"/>
      <c r="DU26" s="3"/>
      <c r="DV26" s="3"/>
      <c r="DW26" s="6">
        <f t="shared" si="121"/>
        <v>1</v>
      </c>
      <c r="DX26" s="7">
        <f t="shared" ref="DX26:EK26" si="152">DW26</f>
        <v>1</v>
      </c>
      <c r="DY26" s="7">
        <f t="shared" si="152"/>
        <v>1</v>
      </c>
      <c r="DZ26" s="7">
        <f t="shared" si="152"/>
        <v>1</v>
      </c>
      <c r="EA26" s="7">
        <f t="shared" si="152"/>
        <v>1</v>
      </c>
      <c r="EB26" s="7">
        <f t="shared" si="152"/>
        <v>1</v>
      </c>
      <c r="EC26" s="7">
        <f t="shared" si="152"/>
        <v>1</v>
      </c>
      <c r="ED26" s="7">
        <f t="shared" si="152"/>
        <v>1</v>
      </c>
      <c r="EE26" s="7">
        <f t="shared" si="152"/>
        <v>1</v>
      </c>
      <c r="EF26" s="7">
        <f t="shared" si="152"/>
        <v>1</v>
      </c>
      <c r="EG26" s="7">
        <f t="shared" si="152"/>
        <v>1</v>
      </c>
      <c r="EH26" s="7">
        <f t="shared" si="152"/>
        <v>1</v>
      </c>
      <c r="EI26" s="7">
        <f t="shared" si="152"/>
        <v>1</v>
      </c>
      <c r="EJ26" s="7">
        <f t="shared" si="152"/>
        <v>1</v>
      </c>
      <c r="EK26" s="8">
        <f t="shared" si="152"/>
        <v>1</v>
      </c>
      <c r="EL26" s="2"/>
      <c r="EM26" s="2"/>
    </row>
    <row r="27" spans="1:143">
      <c r="A27" s="13"/>
      <c r="B27" s="13"/>
      <c r="C27" s="13"/>
      <c r="D27" s="13">
        <v>-10</v>
      </c>
      <c r="E27" s="13">
        <v>0</v>
      </c>
      <c r="F27" s="15">
        <f t="shared" ca="1" si="92"/>
        <v>-1.75</v>
      </c>
      <c r="G27" s="13">
        <f t="shared" ca="1" si="93"/>
        <v>1.0625</v>
      </c>
      <c r="H27" s="13">
        <f t="shared" ca="1" si="133"/>
        <v>1.7708333333333333</v>
      </c>
      <c r="I27" s="13">
        <f t="shared" ca="1" si="133"/>
        <v>2.6111111111111112</v>
      </c>
      <c r="J27" s="13">
        <f t="shared" ca="1" si="133"/>
        <v>1.7939814814814816</v>
      </c>
      <c r="K27" s="13">
        <f t="shared" ca="1" si="133"/>
        <v>2.8016975308641978</v>
      </c>
      <c r="L27" s="13">
        <f t="shared" ca="1" si="133"/>
        <v>1.8652263374485598</v>
      </c>
      <c r="M27" s="13">
        <f t="shared" ca="1" si="133"/>
        <v>3.2223079561042525</v>
      </c>
      <c r="N27" s="13">
        <f t="shared" ca="1" si="134"/>
        <v>3.074102652034751</v>
      </c>
      <c r="O27" s="14">
        <f t="shared" ca="1" si="135"/>
        <v>4.0247008840115841</v>
      </c>
      <c r="P27" s="13">
        <f t="shared" ca="1" si="136"/>
        <v>4</v>
      </c>
      <c r="Q27" s="13">
        <f t="shared" ca="1" si="136"/>
        <v>3</v>
      </c>
      <c r="R27" s="15">
        <f t="shared" ca="1" si="137"/>
        <v>2.3333333333333335</v>
      </c>
      <c r="S27" s="13">
        <f t="shared" ca="1" si="138"/>
        <v>4.4444444444444446</v>
      </c>
      <c r="T27" s="13">
        <f t="shared" ca="1" si="139"/>
        <v>1</v>
      </c>
      <c r="U27" s="13">
        <f t="shared" ca="1" si="139"/>
        <v>5</v>
      </c>
      <c r="V27" s="13">
        <f t="shared" ca="1" si="140"/>
        <v>2.7333333333333329</v>
      </c>
      <c r="W27" s="16">
        <f t="shared" ca="1" si="141"/>
        <v>4.2444444444444445</v>
      </c>
      <c r="X27" s="13">
        <f t="shared" ca="1" si="142"/>
        <v>0.2</v>
      </c>
      <c r="Y27" s="13">
        <f t="shared" ca="1" si="143"/>
        <v>4</v>
      </c>
      <c r="Z27" s="17">
        <f t="shared" ca="1" si="144"/>
        <v>5</v>
      </c>
      <c r="AA27" s="13">
        <f t="shared" ca="1" si="145"/>
        <v>3.5308641975308643</v>
      </c>
      <c r="AB27" s="13">
        <f t="shared" ca="1" si="146"/>
        <v>6</v>
      </c>
      <c r="AC27" s="13">
        <f t="shared" ca="1" si="95"/>
        <v>2.5771604938271602</v>
      </c>
      <c r="AD27" s="13">
        <f t="shared" ca="1" si="96"/>
        <v>3.6412037037037037</v>
      </c>
      <c r="AE27" s="13">
        <f t="shared" ca="1" si="97"/>
        <v>3.0902777777777772</v>
      </c>
      <c r="AF27" s="13">
        <f t="shared" ca="1" si="98"/>
        <v>1.8333333333333333</v>
      </c>
      <c r="AG27" s="13">
        <f t="shared" ca="1" si="99"/>
        <v>2.4375</v>
      </c>
      <c r="AH27" s="13">
        <f t="shared" ca="1" si="100"/>
        <v>1.0625</v>
      </c>
      <c r="AI27" s="16">
        <f t="shared" ca="1" si="101"/>
        <v>0.25</v>
      </c>
      <c r="AJ27" s="13">
        <v>0</v>
      </c>
      <c r="AK27" s="13">
        <v>0</v>
      </c>
      <c r="AL27" s="127">
        <v>-10</v>
      </c>
      <c r="AT27" s="2"/>
      <c r="AU27" s="2"/>
      <c r="AV27" s="2"/>
      <c r="AW27" s="1">
        <f t="shared" si="8"/>
        <v>1</v>
      </c>
      <c r="AX27" s="1">
        <f t="shared" si="9"/>
        <v>1</v>
      </c>
      <c r="AY27" s="1">
        <f t="shared" si="10"/>
        <v>1</v>
      </c>
      <c r="AZ27" s="1">
        <f t="shared" si="11"/>
        <v>1</v>
      </c>
      <c r="BA27" s="1">
        <f t="shared" si="12"/>
        <v>1</v>
      </c>
      <c r="BB27" s="1">
        <f t="shared" si="13"/>
        <v>1</v>
      </c>
      <c r="BC27" s="1">
        <f t="shared" si="14"/>
        <v>1</v>
      </c>
      <c r="BD27" s="1">
        <f t="shared" si="15"/>
        <v>1</v>
      </c>
      <c r="BE27" s="1">
        <f t="shared" si="16"/>
        <v>1</v>
      </c>
      <c r="BF27" s="1">
        <f t="shared" si="17"/>
        <v>1</v>
      </c>
      <c r="BG27" s="1">
        <f t="shared" si="18"/>
        <v>1</v>
      </c>
      <c r="BH27" s="1">
        <f t="shared" si="19"/>
        <v>1</v>
      </c>
      <c r="BI27" s="1">
        <f t="shared" si="20"/>
        <v>1</v>
      </c>
      <c r="BJ27" s="1">
        <f t="shared" si="21"/>
        <v>1</v>
      </c>
      <c r="BK27" s="1">
        <f t="shared" si="22"/>
        <v>1</v>
      </c>
      <c r="BL27" s="1">
        <f t="shared" si="23"/>
        <v>1</v>
      </c>
      <c r="BM27" s="1">
        <f t="shared" si="24"/>
        <v>1</v>
      </c>
      <c r="BN27" s="1">
        <f t="shared" si="25"/>
        <v>1</v>
      </c>
      <c r="BO27" s="1">
        <f t="shared" si="26"/>
        <v>1</v>
      </c>
      <c r="BP27" s="1">
        <f t="shared" si="27"/>
        <v>1</v>
      </c>
      <c r="BQ27" s="1">
        <f t="shared" si="28"/>
        <v>1</v>
      </c>
      <c r="BR27" s="1">
        <f t="shared" si="29"/>
        <v>1</v>
      </c>
      <c r="BS27" s="1">
        <f t="shared" si="30"/>
        <v>1</v>
      </c>
      <c r="BT27" s="1">
        <f t="shared" si="31"/>
        <v>1</v>
      </c>
      <c r="BU27" s="1">
        <f t="shared" si="32"/>
        <v>1</v>
      </c>
      <c r="BV27" s="1">
        <f t="shared" si="33"/>
        <v>1</v>
      </c>
      <c r="BW27" s="1">
        <f t="shared" si="34"/>
        <v>1</v>
      </c>
      <c r="BX27" s="1">
        <f t="shared" si="35"/>
        <v>1</v>
      </c>
      <c r="BY27" s="1">
        <f t="shared" si="36"/>
        <v>1</v>
      </c>
      <c r="BZ27" s="1">
        <f t="shared" si="37"/>
        <v>1</v>
      </c>
      <c r="CA27" s="1">
        <f t="shared" si="38"/>
        <v>1</v>
      </c>
      <c r="CB27" s="1">
        <f t="shared" si="39"/>
        <v>1</v>
      </c>
      <c r="CC27" s="3"/>
      <c r="CD27" s="3"/>
      <c r="CE27" s="3"/>
      <c r="CF27" s="3"/>
      <c r="CG27" s="3"/>
      <c r="CH27" s="3"/>
      <c r="CI27" s="3"/>
      <c r="CJ27" s="3"/>
      <c r="CK27" s="6">
        <f t="shared" si="117"/>
        <v>1</v>
      </c>
      <c r="CL27" s="7">
        <f t="shared" ref="CL27:CY27" si="153">CK27</f>
        <v>1</v>
      </c>
      <c r="CM27" s="7">
        <f t="shared" si="153"/>
        <v>1</v>
      </c>
      <c r="CN27" s="7">
        <f t="shared" si="153"/>
        <v>1</v>
      </c>
      <c r="CO27" s="7">
        <f t="shared" si="153"/>
        <v>1</v>
      </c>
      <c r="CP27" s="7">
        <f t="shared" si="153"/>
        <v>1</v>
      </c>
      <c r="CQ27" s="7">
        <f t="shared" si="153"/>
        <v>1</v>
      </c>
      <c r="CR27" s="7">
        <f t="shared" si="153"/>
        <v>1</v>
      </c>
      <c r="CS27" s="7">
        <f t="shared" si="153"/>
        <v>1</v>
      </c>
      <c r="CT27" s="7">
        <f t="shared" si="153"/>
        <v>1</v>
      </c>
      <c r="CU27" s="7">
        <f t="shared" si="153"/>
        <v>1</v>
      </c>
      <c r="CV27" s="7">
        <f t="shared" si="153"/>
        <v>1</v>
      </c>
      <c r="CW27" s="7">
        <f t="shared" si="153"/>
        <v>1</v>
      </c>
      <c r="CX27" s="7">
        <f t="shared" si="153"/>
        <v>1</v>
      </c>
      <c r="CY27" s="8">
        <f t="shared" si="153"/>
        <v>1</v>
      </c>
      <c r="CZ27" s="2"/>
      <c r="DA27" s="2"/>
      <c r="DB27" s="3"/>
      <c r="DC27" s="3"/>
      <c r="DD27" s="6">
        <f t="shared" si="119"/>
        <v>1.1000000000000001</v>
      </c>
      <c r="DE27" s="7">
        <f t="shared" ref="DE27:DR27" si="154">DD27</f>
        <v>1.1000000000000001</v>
      </c>
      <c r="DF27" s="7">
        <f t="shared" si="154"/>
        <v>1.1000000000000001</v>
      </c>
      <c r="DG27" s="7">
        <f t="shared" si="154"/>
        <v>1.1000000000000001</v>
      </c>
      <c r="DH27" s="7">
        <f t="shared" si="154"/>
        <v>1.1000000000000001</v>
      </c>
      <c r="DI27" s="7">
        <f t="shared" si="154"/>
        <v>1.1000000000000001</v>
      </c>
      <c r="DJ27" s="7">
        <f t="shared" si="154"/>
        <v>1.1000000000000001</v>
      </c>
      <c r="DK27" s="7">
        <f t="shared" si="154"/>
        <v>1.1000000000000001</v>
      </c>
      <c r="DL27" s="7">
        <f t="shared" si="154"/>
        <v>1.1000000000000001</v>
      </c>
      <c r="DM27" s="7">
        <f t="shared" si="154"/>
        <v>1.1000000000000001</v>
      </c>
      <c r="DN27" s="7">
        <f t="shared" si="154"/>
        <v>1.1000000000000001</v>
      </c>
      <c r="DO27" s="7">
        <f t="shared" si="154"/>
        <v>1.1000000000000001</v>
      </c>
      <c r="DP27" s="7">
        <f t="shared" si="154"/>
        <v>1.1000000000000001</v>
      </c>
      <c r="DQ27" s="7">
        <f t="shared" si="154"/>
        <v>1.1000000000000001</v>
      </c>
      <c r="DR27" s="8">
        <f t="shared" si="154"/>
        <v>1.1000000000000001</v>
      </c>
      <c r="DS27" s="2"/>
      <c r="DT27" s="2"/>
      <c r="DU27" s="3"/>
      <c r="DV27" s="3"/>
      <c r="DW27" s="6">
        <f t="shared" si="121"/>
        <v>1</v>
      </c>
      <c r="DX27" s="7">
        <f t="shared" ref="DX27:EK27" si="155">DW27</f>
        <v>1</v>
      </c>
      <c r="DY27" s="7">
        <f t="shared" si="155"/>
        <v>1</v>
      </c>
      <c r="DZ27" s="7">
        <f t="shared" si="155"/>
        <v>1</v>
      </c>
      <c r="EA27" s="7">
        <f t="shared" si="155"/>
        <v>1</v>
      </c>
      <c r="EB27" s="7">
        <f t="shared" si="155"/>
        <v>1</v>
      </c>
      <c r="EC27" s="7">
        <f t="shared" si="155"/>
        <v>1</v>
      </c>
      <c r="ED27" s="7">
        <f t="shared" si="155"/>
        <v>1</v>
      </c>
      <c r="EE27" s="7">
        <f t="shared" si="155"/>
        <v>1</v>
      </c>
      <c r="EF27" s="7">
        <f t="shared" si="155"/>
        <v>1</v>
      </c>
      <c r="EG27" s="7">
        <f t="shared" si="155"/>
        <v>1</v>
      </c>
      <c r="EH27" s="7">
        <f t="shared" si="155"/>
        <v>1</v>
      </c>
      <c r="EI27" s="7">
        <f t="shared" si="155"/>
        <v>1</v>
      </c>
      <c r="EJ27" s="7">
        <f t="shared" si="155"/>
        <v>1</v>
      </c>
      <c r="EK27" s="8">
        <f t="shared" si="155"/>
        <v>1</v>
      </c>
      <c r="EL27" s="2"/>
      <c r="EM27" s="2"/>
    </row>
    <row r="28" spans="1:143">
      <c r="A28" s="13"/>
      <c r="B28" s="13"/>
      <c r="C28" s="13"/>
      <c r="D28" s="13">
        <v>-10</v>
      </c>
      <c r="E28" s="13">
        <v>0</v>
      </c>
      <c r="F28" s="15">
        <f t="shared" ca="1" si="92"/>
        <v>-1.75</v>
      </c>
      <c r="G28" s="13">
        <f t="shared" ca="1" si="93"/>
        <v>-0.1875</v>
      </c>
      <c r="H28" s="13">
        <f t="shared" ca="1" si="133"/>
        <v>0.35416666666666669</v>
      </c>
      <c r="I28" s="13">
        <f t="shared" ca="1" si="133"/>
        <v>1.7222222222222223</v>
      </c>
      <c r="J28" s="13">
        <f t="shared" ca="1" si="133"/>
        <v>2.6921296296296298</v>
      </c>
      <c r="K28" s="13">
        <f t="shared" ca="1" si="133"/>
        <v>2.4714506172839505</v>
      </c>
      <c r="L28" s="13">
        <f t="shared" ca="1" si="133"/>
        <v>2.7211934156378601</v>
      </c>
      <c r="M28" s="13">
        <f t="shared" ca="1" si="133"/>
        <v>2.7308813443072704</v>
      </c>
      <c r="N28" s="13">
        <f t="shared" ca="1" si="134"/>
        <v>3.2436271147690903</v>
      </c>
      <c r="O28" s="14">
        <f t="shared" ca="1" si="135"/>
        <v>3.7478757049230302</v>
      </c>
      <c r="P28" s="13">
        <f t="shared" ca="1" si="136"/>
        <v>5</v>
      </c>
      <c r="Q28" s="13">
        <f t="shared" ca="1" si="136"/>
        <v>6</v>
      </c>
      <c r="R28" s="15">
        <f t="shared" ca="1" si="137"/>
        <v>5</v>
      </c>
      <c r="S28" s="13">
        <f t="shared" ca="1" si="138"/>
        <v>5</v>
      </c>
      <c r="T28" s="13">
        <f t="shared" ca="1" si="139"/>
        <v>3</v>
      </c>
      <c r="U28" s="13">
        <f t="shared" ca="1" si="139"/>
        <v>6</v>
      </c>
      <c r="V28" s="13">
        <f t="shared" ca="1" si="140"/>
        <v>4.3999999999999995</v>
      </c>
      <c r="W28" s="16">
        <f t="shared" ca="1" si="141"/>
        <v>3.7999999999999994</v>
      </c>
      <c r="X28" s="13">
        <f t="shared" ca="1" si="142"/>
        <v>1.2</v>
      </c>
      <c r="Y28" s="13">
        <f t="shared" ca="1" si="143"/>
        <v>1</v>
      </c>
      <c r="Z28" s="17">
        <f t="shared" ca="1" si="144"/>
        <v>1.6666666666666667</v>
      </c>
      <c r="AA28" s="13">
        <f t="shared" ca="1" si="145"/>
        <v>2.081275720164609</v>
      </c>
      <c r="AB28" s="13">
        <f t="shared" ca="1" si="146"/>
        <v>1</v>
      </c>
      <c r="AC28" s="13">
        <f t="shared" ca="1" si="95"/>
        <v>2.4876543209876538</v>
      </c>
      <c r="AD28" s="13">
        <f t="shared" ca="1" si="96"/>
        <v>3.282407407407407</v>
      </c>
      <c r="AE28" s="13">
        <f t="shared" ca="1" si="97"/>
        <v>3.1805555555555554</v>
      </c>
      <c r="AF28" s="13">
        <f t="shared" ca="1" si="98"/>
        <v>2.6666666666666665</v>
      </c>
      <c r="AG28" s="13">
        <f t="shared" ca="1" si="99"/>
        <v>1.875</v>
      </c>
      <c r="AH28" s="13">
        <f t="shared" ca="1" si="100"/>
        <v>1.125</v>
      </c>
      <c r="AI28" s="16">
        <f t="shared" ca="1" si="101"/>
        <v>0.5</v>
      </c>
      <c r="AJ28" s="13">
        <v>0</v>
      </c>
      <c r="AK28" s="13">
        <v>0</v>
      </c>
      <c r="AL28" s="127">
        <v>-10</v>
      </c>
      <c r="AT28" s="2"/>
      <c r="AU28" s="2"/>
      <c r="AV28" s="2"/>
      <c r="AW28" s="1">
        <f t="shared" si="8"/>
        <v>1</v>
      </c>
      <c r="AX28" s="1">
        <f t="shared" si="9"/>
        <v>1</v>
      </c>
      <c r="AY28" s="1">
        <f t="shared" si="10"/>
        <v>1</v>
      </c>
      <c r="AZ28" s="1">
        <f t="shared" si="11"/>
        <v>1</v>
      </c>
      <c r="BA28" s="1">
        <f t="shared" si="12"/>
        <v>1</v>
      </c>
      <c r="BB28" s="1">
        <f t="shared" si="13"/>
        <v>1</v>
      </c>
      <c r="BC28" s="1">
        <f t="shared" si="14"/>
        <v>1</v>
      </c>
      <c r="BD28" s="1">
        <f t="shared" si="15"/>
        <v>1</v>
      </c>
      <c r="BE28" s="1">
        <f t="shared" si="16"/>
        <v>1</v>
      </c>
      <c r="BF28" s="1">
        <f t="shared" si="17"/>
        <v>1</v>
      </c>
      <c r="BG28" s="1">
        <f t="shared" si="18"/>
        <v>1</v>
      </c>
      <c r="BH28" s="1">
        <f t="shared" si="19"/>
        <v>1</v>
      </c>
      <c r="BI28" s="1">
        <f t="shared" si="20"/>
        <v>1</v>
      </c>
      <c r="BJ28" s="1">
        <f t="shared" si="21"/>
        <v>1</v>
      </c>
      <c r="BK28" s="1">
        <f t="shared" si="22"/>
        <v>1</v>
      </c>
      <c r="BL28" s="1">
        <f t="shared" si="23"/>
        <v>1</v>
      </c>
      <c r="BM28" s="1">
        <f t="shared" si="24"/>
        <v>1</v>
      </c>
      <c r="BN28" s="1">
        <f t="shared" si="25"/>
        <v>1</v>
      </c>
      <c r="BO28" s="1">
        <f t="shared" si="26"/>
        <v>1</v>
      </c>
      <c r="BP28" s="1">
        <f t="shared" si="27"/>
        <v>1</v>
      </c>
      <c r="BQ28" s="1">
        <f t="shared" si="28"/>
        <v>1</v>
      </c>
      <c r="BR28" s="1">
        <f t="shared" si="29"/>
        <v>1</v>
      </c>
      <c r="BS28" s="1">
        <f t="shared" si="30"/>
        <v>1</v>
      </c>
      <c r="BT28" s="1">
        <f t="shared" si="31"/>
        <v>1</v>
      </c>
      <c r="BU28" s="1">
        <f t="shared" si="32"/>
        <v>1</v>
      </c>
      <c r="BV28" s="1">
        <f t="shared" si="33"/>
        <v>1</v>
      </c>
      <c r="BW28" s="1">
        <f t="shared" si="34"/>
        <v>1</v>
      </c>
      <c r="BX28" s="1">
        <f t="shared" si="35"/>
        <v>1</v>
      </c>
      <c r="BY28" s="1">
        <f t="shared" si="36"/>
        <v>1</v>
      </c>
      <c r="BZ28" s="1">
        <f t="shared" si="37"/>
        <v>1</v>
      </c>
      <c r="CA28" s="1">
        <f t="shared" si="38"/>
        <v>1</v>
      </c>
      <c r="CB28" s="1">
        <f t="shared" si="39"/>
        <v>1</v>
      </c>
      <c r="CC28" s="3"/>
      <c r="CD28" s="3"/>
      <c r="CE28" s="3"/>
      <c r="CF28" s="3"/>
      <c r="CG28" s="3"/>
      <c r="CH28" s="3"/>
      <c r="CI28" s="3"/>
      <c r="CJ28" s="3"/>
      <c r="CK28" s="6">
        <f t="shared" si="117"/>
        <v>1</v>
      </c>
      <c r="CL28" s="7">
        <f t="shared" ref="CL28:CY28" si="156">CK28</f>
        <v>1</v>
      </c>
      <c r="CM28" s="7">
        <f t="shared" si="156"/>
        <v>1</v>
      </c>
      <c r="CN28" s="7">
        <f t="shared" si="156"/>
        <v>1</v>
      </c>
      <c r="CO28" s="7">
        <f t="shared" si="156"/>
        <v>1</v>
      </c>
      <c r="CP28" s="7">
        <f t="shared" si="156"/>
        <v>1</v>
      </c>
      <c r="CQ28" s="7">
        <f t="shared" si="156"/>
        <v>1</v>
      </c>
      <c r="CR28" s="7">
        <f t="shared" si="156"/>
        <v>1</v>
      </c>
      <c r="CS28" s="7">
        <f t="shared" si="156"/>
        <v>1</v>
      </c>
      <c r="CT28" s="7">
        <f t="shared" si="156"/>
        <v>1</v>
      </c>
      <c r="CU28" s="7">
        <f t="shared" si="156"/>
        <v>1</v>
      </c>
      <c r="CV28" s="7">
        <f t="shared" si="156"/>
        <v>1</v>
      </c>
      <c r="CW28" s="7">
        <f t="shared" si="156"/>
        <v>1</v>
      </c>
      <c r="CX28" s="7">
        <f t="shared" si="156"/>
        <v>1</v>
      </c>
      <c r="CY28" s="8">
        <f t="shared" si="156"/>
        <v>1</v>
      </c>
      <c r="CZ28" s="2"/>
      <c r="DA28" s="2"/>
      <c r="DB28" s="3"/>
      <c r="DC28" s="3"/>
      <c r="DD28" s="6">
        <f t="shared" si="119"/>
        <v>1.1000000000000001</v>
      </c>
      <c r="DE28" s="7">
        <f t="shared" ref="DE28:DR28" si="157">DD28</f>
        <v>1.1000000000000001</v>
      </c>
      <c r="DF28" s="7">
        <f t="shared" si="157"/>
        <v>1.1000000000000001</v>
      </c>
      <c r="DG28" s="7">
        <f t="shared" si="157"/>
        <v>1.1000000000000001</v>
      </c>
      <c r="DH28" s="7">
        <f t="shared" si="157"/>
        <v>1.1000000000000001</v>
      </c>
      <c r="DI28" s="7">
        <f t="shared" si="157"/>
        <v>1.1000000000000001</v>
      </c>
      <c r="DJ28" s="7">
        <f t="shared" si="157"/>
        <v>1.1000000000000001</v>
      </c>
      <c r="DK28" s="7">
        <f t="shared" si="157"/>
        <v>1.1000000000000001</v>
      </c>
      <c r="DL28" s="7">
        <f t="shared" si="157"/>
        <v>1.1000000000000001</v>
      </c>
      <c r="DM28" s="7">
        <f t="shared" si="157"/>
        <v>1.1000000000000001</v>
      </c>
      <c r="DN28" s="7">
        <f t="shared" si="157"/>
        <v>1.1000000000000001</v>
      </c>
      <c r="DO28" s="7">
        <f t="shared" si="157"/>
        <v>1.1000000000000001</v>
      </c>
      <c r="DP28" s="7">
        <f t="shared" si="157"/>
        <v>1.1000000000000001</v>
      </c>
      <c r="DQ28" s="7">
        <f t="shared" si="157"/>
        <v>1.1000000000000001</v>
      </c>
      <c r="DR28" s="8">
        <f t="shared" si="157"/>
        <v>1.1000000000000001</v>
      </c>
      <c r="DS28" s="2"/>
      <c r="DT28" s="2"/>
      <c r="DU28" s="3"/>
      <c r="DV28" s="3"/>
      <c r="DW28" s="6">
        <f t="shared" si="121"/>
        <v>1</v>
      </c>
      <c r="DX28" s="7">
        <f t="shared" ref="DX28:EK28" si="158">DW28</f>
        <v>1</v>
      </c>
      <c r="DY28" s="7">
        <f t="shared" si="158"/>
        <v>1</v>
      </c>
      <c r="DZ28" s="7">
        <f t="shared" si="158"/>
        <v>1</v>
      </c>
      <c r="EA28" s="7">
        <f t="shared" si="158"/>
        <v>1</v>
      </c>
      <c r="EB28" s="7">
        <f t="shared" si="158"/>
        <v>1</v>
      </c>
      <c r="EC28" s="7">
        <f t="shared" si="158"/>
        <v>1</v>
      </c>
      <c r="ED28" s="7">
        <f t="shared" si="158"/>
        <v>1</v>
      </c>
      <c r="EE28" s="7">
        <f t="shared" si="158"/>
        <v>1</v>
      </c>
      <c r="EF28" s="7">
        <f t="shared" si="158"/>
        <v>1</v>
      </c>
      <c r="EG28" s="7">
        <f t="shared" si="158"/>
        <v>1</v>
      </c>
      <c r="EH28" s="7">
        <f t="shared" si="158"/>
        <v>1</v>
      </c>
      <c r="EI28" s="7">
        <f t="shared" si="158"/>
        <v>1</v>
      </c>
      <c r="EJ28" s="7">
        <f t="shared" si="158"/>
        <v>1</v>
      </c>
      <c r="EK28" s="8">
        <f t="shared" si="158"/>
        <v>1</v>
      </c>
      <c r="EL28" s="2"/>
      <c r="EM28" s="2"/>
    </row>
    <row r="29" spans="1:143">
      <c r="A29" s="13"/>
      <c r="B29" s="13"/>
      <c r="C29" s="13"/>
      <c r="D29" s="13">
        <v>-10</v>
      </c>
      <c r="E29" s="13">
        <v>0</v>
      </c>
      <c r="F29" s="15">
        <f t="shared" ca="1" si="92"/>
        <v>-1.75</v>
      </c>
      <c r="G29" s="13">
        <f t="shared" ca="1" si="93"/>
        <v>0.5625</v>
      </c>
      <c r="H29" s="13">
        <f t="shared" ca="1" si="133"/>
        <v>-6.25E-2</v>
      </c>
      <c r="I29" s="13">
        <f t="shared" ca="1" si="133"/>
        <v>2.1666666666666665</v>
      </c>
      <c r="J29" s="13">
        <f t="shared" ca="1" si="133"/>
        <v>1.7013888888888886</v>
      </c>
      <c r="K29" s="13">
        <f t="shared" ca="1" si="133"/>
        <v>2.6226851851851851</v>
      </c>
      <c r="L29" s="13">
        <f t="shared" ca="1" si="133"/>
        <v>2.1080246913580245</v>
      </c>
      <c r="M29" s="13">
        <f t="shared" ca="1" si="133"/>
        <v>3.5769032921810702</v>
      </c>
      <c r="N29" s="13">
        <f t="shared" ca="1" si="134"/>
        <v>3.8589677640603566</v>
      </c>
      <c r="O29" s="14">
        <f t="shared" ca="1" si="135"/>
        <v>3.9529892546867855</v>
      </c>
      <c r="P29" s="13">
        <f t="shared" ca="1" si="136"/>
        <v>2</v>
      </c>
      <c r="Q29" s="13">
        <f t="shared" ca="1" si="136"/>
        <v>1</v>
      </c>
      <c r="R29" s="15">
        <f t="shared" ca="1" si="137"/>
        <v>2.6666666666666665</v>
      </c>
      <c r="S29" s="13">
        <f t="shared" ca="1" si="138"/>
        <v>4.8888888888888884</v>
      </c>
      <c r="T29" s="13">
        <f t="shared" ca="1" si="139"/>
        <v>6</v>
      </c>
      <c r="U29" s="13">
        <f t="shared" ca="1" si="139"/>
        <v>1</v>
      </c>
      <c r="V29" s="13">
        <f t="shared" ca="1" si="140"/>
        <v>2.0666666666666669</v>
      </c>
      <c r="W29" s="16">
        <f t="shared" ca="1" si="141"/>
        <v>2.0222222222222221</v>
      </c>
      <c r="X29" s="13">
        <f t="shared" ca="1" si="142"/>
        <v>0.2</v>
      </c>
      <c r="Y29" s="13">
        <f t="shared" ca="1" si="143"/>
        <v>4</v>
      </c>
      <c r="Z29" s="17">
        <f t="shared" ca="1" si="144"/>
        <v>3</v>
      </c>
      <c r="AA29" s="13">
        <f t="shared" ca="1" si="145"/>
        <v>3.8292181069958846</v>
      </c>
      <c r="AB29" s="13">
        <f t="shared" ca="1" si="146"/>
        <v>4</v>
      </c>
      <c r="AC29" s="13">
        <f t="shared" ca="1" si="95"/>
        <v>2.8374485596707815</v>
      </c>
      <c r="AD29" s="13">
        <f t="shared" ca="1" si="96"/>
        <v>1.4058641975308639</v>
      </c>
      <c r="AE29" s="13">
        <f t="shared" ca="1" si="97"/>
        <v>1.1064814814814812</v>
      </c>
      <c r="AF29" s="13">
        <f t="shared" ca="1" si="98"/>
        <v>1.1111111111111109</v>
      </c>
      <c r="AG29" s="13">
        <f t="shared" ca="1" si="99"/>
        <v>1.2083333333333333</v>
      </c>
      <c r="AH29" s="13">
        <f t="shared" ca="1" si="100"/>
        <v>1.125</v>
      </c>
      <c r="AI29" s="16">
        <f t="shared" ca="1" si="101"/>
        <v>1.5</v>
      </c>
      <c r="AJ29" s="13">
        <v>0</v>
      </c>
      <c r="AK29" s="13">
        <v>0</v>
      </c>
      <c r="AL29" s="127">
        <v>-10</v>
      </c>
      <c r="AT29" s="2"/>
      <c r="AU29" s="2"/>
      <c r="AV29" s="2"/>
      <c r="AW29" s="1">
        <f t="shared" si="8"/>
        <v>1</v>
      </c>
      <c r="AX29" s="1">
        <f t="shared" si="9"/>
        <v>1</v>
      </c>
      <c r="AY29" s="1">
        <f t="shared" si="10"/>
        <v>1</v>
      </c>
      <c r="AZ29" s="1">
        <f t="shared" si="11"/>
        <v>1</v>
      </c>
      <c r="BA29" s="1">
        <f t="shared" si="12"/>
        <v>1</v>
      </c>
      <c r="BB29" s="1">
        <f t="shared" si="13"/>
        <v>1</v>
      </c>
      <c r="BC29" s="1">
        <f t="shared" si="14"/>
        <v>1</v>
      </c>
      <c r="BD29" s="1">
        <f t="shared" si="15"/>
        <v>1</v>
      </c>
      <c r="BE29" s="1">
        <f t="shared" si="16"/>
        <v>1</v>
      </c>
      <c r="BF29" s="1">
        <f t="shared" si="17"/>
        <v>1</v>
      </c>
      <c r="BG29" s="1">
        <f t="shared" si="18"/>
        <v>1</v>
      </c>
      <c r="BH29" s="1">
        <f t="shared" si="19"/>
        <v>1</v>
      </c>
      <c r="BI29" s="1">
        <f t="shared" si="20"/>
        <v>1</v>
      </c>
      <c r="BJ29" s="1">
        <f t="shared" si="21"/>
        <v>1</v>
      </c>
      <c r="BK29" s="1">
        <f t="shared" si="22"/>
        <v>1</v>
      </c>
      <c r="BL29" s="1">
        <f t="shared" si="23"/>
        <v>1</v>
      </c>
      <c r="BM29" s="1">
        <f t="shared" si="24"/>
        <v>1</v>
      </c>
      <c r="BN29" s="1">
        <f t="shared" si="25"/>
        <v>1</v>
      </c>
      <c r="BO29" s="1">
        <f t="shared" si="26"/>
        <v>1</v>
      </c>
      <c r="BP29" s="1">
        <f t="shared" si="27"/>
        <v>1</v>
      </c>
      <c r="BQ29" s="1">
        <f t="shared" si="28"/>
        <v>1</v>
      </c>
      <c r="BR29" s="1">
        <f t="shared" si="29"/>
        <v>1</v>
      </c>
      <c r="BS29" s="1">
        <f t="shared" si="30"/>
        <v>1</v>
      </c>
      <c r="BT29" s="1">
        <f t="shared" si="31"/>
        <v>1</v>
      </c>
      <c r="BU29" s="1">
        <f t="shared" si="32"/>
        <v>1</v>
      </c>
      <c r="BV29" s="1">
        <f t="shared" si="33"/>
        <v>1</v>
      </c>
      <c r="BW29" s="1">
        <f t="shared" si="34"/>
        <v>1</v>
      </c>
      <c r="BX29" s="1">
        <f t="shared" si="35"/>
        <v>1</v>
      </c>
      <c r="BY29" s="1">
        <f t="shared" si="36"/>
        <v>1</v>
      </c>
      <c r="BZ29" s="1">
        <f t="shared" si="37"/>
        <v>1</v>
      </c>
      <c r="CA29" s="1">
        <f t="shared" si="38"/>
        <v>1</v>
      </c>
      <c r="CB29" s="1">
        <f t="shared" si="39"/>
        <v>1</v>
      </c>
      <c r="CC29" s="3"/>
      <c r="CD29" s="3"/>
      <c r="CE29" s="3"/>
      <c r="CF29" s="3"/>
      <c r="CG29" s="3"/>
      <c r="CH29" s="3"/>
      <c r="CI29" s="3"/>
      <c r="CJ29" s="3"/>
      <c r="CK29" s="6">
        <f t="shared" si="117"/>
        <v>1</v>
      </c>
      <c r="CL29" s="7">
        <f t="shared" ref="CL29:CY29" si="159">CK29</f>
        <v>1</v>
      </c>
      <c r="CM29" s="7">
        <f t="shared" si="159"/>
        <v>1</v>
      </c>
      <c r="CN29" s="7">
        <f t="shared" si="159"/>
        <v>1</v>
      </c>
      <c r="CO29" s="7">
        <f t="shared" si="159"/>
        <v>1</v>
      </c>
      <c r="CP29" s="7">
        <f t="shared" si="159"/>
        <v>1</v>
      </c>
      <c r="CQ29" s="7">
        <f t="shared" si="159"/>
        <v>1</v>
      </c>
      <c r="CR29" s="7">
        <f t="shared" si="159"/>
        <v>1</v>
      </c>
      <c r="CS29" s="7">
        <f t="shared" si="159"/>
        <v>1</v>
      </c>
      <c r="CT29" s="7">
        <f t="shared" si="159"/>
        <v>1</v>
      </c>
      <c r="CU29" s="7">
        <f t="shared" si="159"/>
        <v>1</v>
      </c>
      <c r="CV29" s="7">
        <f t="shared" si="159"/>
        <v>1</v>
      </c>
      <c r="CW29" s="7">
        <f t="shared" si="159"/>
        <v>1</v>
      </c>
      <c r="CX29" s="7">
        <f t="shared" si="159"/>
        <v>1</v>
      </c>
      <c r="CY29" s="8">
        <f t="shared" si="159"/>
        <v>1</v>
      </c>
      <c r="CZ29" s="2"/>
      <c r="DA29" s="2"/>
      <c r="DB29" s="3"/>
      <c r="DC29" s="3"/>
      <c r="DD29" s="6">
        <f t="shared" si="119"/>
        <v>1.1000000000000001</v>
      </c>
      <c r="DE29" s="7">
        <f t="shared" ref="DE29:DR29" si="160">DD29</f>
        <v>1.1000000000000001</v>
      </c>
      <c r="DF29" s="7">
        <f t="shared" si="160"/>
        <v>1.1000000000000001</v>
      </c>
      <c r="DG29" s="7">
        <f t="shared" si="160"/>
        <v>1.1000000000000001</v>
      </c>
      <c r="DH29" s="7">
        <f t="shared" si="160"/>
        <v>1.1000000000000001</v>
      </c>
      <c r="DI29" s="7">
        <f t="shared" si="160"/>
        <v>1.1000000000000001</v>
      </c>
      <c r="DJ29" s="7">
        <f t="shared" si="160"/>
        <v>1.1000000000000001</v>
      </c>
      <c r="DK29" s="7">
        <f t="shared" si="160"/>
        <v>1.1000000000000001</v>
      </c>
      <c r="DL29" s="7">
        <f t="shared" si="160"/>
        <v>1.1000000000000001</v>
      </c>
      <c r="DM29" s="7">
        <f t="shared" si="160"/>
        <v>1.1000000000000001</v>
      </c>
      <c r="DN29" s="7">
        <f t="shared" si="160"/>
        <v>1.1000000000000001</v>
      </c>
      <c r="DO29" s="7">
        <f t="shared" si="160"/>
        <v>1.1000000000000001</v>
      </c>
      <c r="DP29" s="7">
        <f t="shared" si="160"/>
        <v>1.1000000000000001</v>
      </c>
      <c r="DQ29" s="7">
        <f t="shared" si="160"/>
        <v>1.1000000000000001</v>
      </c>
      <c r="DR29" s="8">
        <f t="shared" si="160"/>
        <v>1.1000000000000001</v>
      </c>
      <c r="DS29" s="2"/>
      <c r="DT29" s="2"/>
      <c r="DU29" s="3"/>
      <c r="DV29" s="3"/>
      <c r="DW29" s="6">
        <f t="shared" si="121"/>
        <v>1</v>
      </c>
      <c r="DX29" s="7">
        <f t="shared" ref="DX29:EK29" si="161">DW29</f>
        <v>1</v>
      </c>
      <c r="DY29" s="7">
        <f t="shared" si="161"/>
        <v>1</v>
      </c>
      <c r="DZ29" s="7">
        <f t="shared" si="161"/>
        <v>1</v>
      </c>
      <c r="EA29" s="7">
        <f t="shared" si="161"/>
        <v>1</v>
      </c>
      <c r="EB29" s="7">
        <f t="shared" si="161"/>
        <v>1</v>
      </c>
      <c r="EC29" s="7">
        <f t="shared" si="161"/>
        <v>1</v>
      </c>
      <c r="ED29" s="7">
        <f t="shared" si="161"/>
        <v>1</v>
      </c>
      <c r="EE29" s="7">
        <f t="shared" si="161"/>
        <v>1</v>
      </c>
      <c r="EF29" s="7">
        <f t="shared" si="161"/>
        <v>1</v>
      </c>
      <c r="EG29" s="7">
        <f t="shared" si="161"/>
        <v>1</v>
      </c>
      <c r="EH29" s="7">
        <f t="shared" si="161"/>
        <v>1</v>
      </c>
      <c r="EI29" s="7">
        <f t="shared" si="161"/>
        <v>1</v>
      </c>
      <c r="EJ29" s="7">
        <f t="shared" si="161"/>
        <v>1</v>
      </c>
      <c r="EK29" s="8">
        <f t="shared" si="161"/>
        <v>1</v>
      </c>
      <c r="EL29" s="2"/>
      <c r="EM29" s="2"/>
    </row>
    <row r="30" spans="1:143">
      <c r="A30" s="13"/>
      <c r="B30" s="13"/>
      <c r="C30" s="13"/>
      <c r="D30" s="13">
        <v>-10</v>
      </c>
      <c r="E30" s="13">
        <v>0</v>
      </c>
      <c r="F30" s="15">
        <f t="shared" ca="1" si="92"/>
        <v>-1.75</v>
      </c>
      <c r="G30" s="13">
        <f t="shared" ca="1" si="93"/>
        <v>-0.1875</v>
      </c>
      <c r="H30" s="13">
        <f t="shared" ca="1" si="133"/>
        <v>-0.3125</v>
      </c>
      <c r="I30" s="13">
        <f t="shared" ca="1" si="133"/>
        <v>1.1666666666666667</v>
      </c>
      <c r="J30" s="13">
        <f t="shared" ca="1" si="133"/>
        <v>0.61805555555555569</v>
      </c>
      <c r="K30" s="13">
        <f t="shared" ca="1" si="133"/>
        <v>1.5949074074074074</v>
      </c>
      <c r="L30" s="13">
        <f t="shared" ca="1" si="133"/>
        <v>2.7376543209876547</v>
      </c>
      <c r="M30" s="13">
        <f t="shared" ca="1" si="133"/>
        <v>2.1108539094650207</v>
      </c>
      <c r="N30" s="13">
        <f t="shared" ca="1" si="134"/>
        <v>2.0369513031550071</v>
      </c>
      <c r="O30" s="14">
        <f t="shared" ca="1" si="135"/>
        <v>2.3456504343850022</v>
      </c>
      <c r="P30" s="13">
        <f t="shared" ca="1" si="136"/>
        <v>3</v>
      </c>
      <c r="Q30" s="13">
        <f t="shared" ca="1" si="136"/>
        <v>5</v>
      </c>
      <c r="R30" s="15">
        <f t="shared" ca="1" si="137"/>
        <v>4</v>
      </c>
      <c r="S30" s="13">
        <f t="shared" ca="1" si="138"/>
        <v>3</v>
      </c>
      <c r="T30" s="13">
        <f t="shared" ca="1" si="139"/>
        <v>1</v>
      </c>
      <c r="U30" s="13">
        <f t="shared" ca="1" si="139"/>
        <v>5</v>
      </c>
      <c r="V30" s="13">
        <f t="shared" ca="1" si="140"/>
        <v>2.4</v>
      </c>
      <c r="W30" s="16">
        <f t="shared" ca="1" si="141"/>
        <v>2.8000000000000003</v>
      </c>
      <c r="X30" s="13">
        <f t="shared" ca="1" si="142"/>
        <v>1.2</v>
      </c>
      <c r="Y30" s="13">
        <f t="shared" ca="1" si="143"/>
        <v>5</v>
      </c>
      <c r="Z30" s="17">
        <f t="shared" ca="1" si="144"/>
        <v>4.666666666666667</v>
      </c>
      <c r="AA30" s="13">
        <f t="shared" ca="1" si="145"/>
        <v>3.8347050754458158</v>
      </c>
      <c r="AB30" s="13">
        <f t="shared" ca="1" si="146"/>
        <v>3</v>
      </c>
      <c r="AC30" s="13">
        <f t="shared" ca="1" si="95"/>
        <v>3.0504115226337447</v>
      </c>
      <c r="AD30" s="13">
        <f t="shared" ca="1" si="96"/>
        <v>3.6905864197530867</v>
      </c>
      <c r="AE30" s="13">
        <f t="shared" ca="1" si="97"/>
        <v>2.4606481481481479</v>
      </c>
      <c r="AF30" s="13">
        <f t="shared" ca="1" si="98"/>
        <v>2.6111111111111112</v>
      </c>
      <c r="AG30" s="13">
        <f t="shared" ca="1" si="99"/>
        <v>0.77083333333333337</v>
      </c>
      <c r="AH30" s="13">
        <f t="shared" ca="1" si="100"/>
        <v>1.0625</v>
      </c>
      <c r="AI30" s="16">
        <f t="shared" ca="1" si="101"/>
        <v>0.25</v>
      </c>
      <c r="AJ30" s="13">
        <v>0</v>
      </c>
      <c r="AK30" s="13">
        <v>0</v>
      </c>
      <c r="AL30" s="127">
        <v>-10</v>
      </c>
      <c r="AT30" s="2"/>
      <c r="AU30" s="2"/>
      <c r="AV30" s="2"/>
      <c r="AW30" s="1">
        <f t="shared" si="8"/>
        <v>1</v>
      </c>
      <c r="AX30" s="1">
        <f t="shared" si="9"/>
        <v>1</v>
      </c>
      <c r="AY30" s="1">
        <f t="shared" si="10"/>
        <v>1</v>
      </c>
      <c r="AZ30" s="1">
        <f t="shared" si="11"/>
        <v>1</v>
      </c>
      <c r="BA30" s="1">
        <f t="shared" si="12"/>
        <v>1</v>
      </c>
      <c r="BB30" s="1">
        <f t="shared" si="13"/>
        <v>1</v>
      </c>
      <c r="BC30" s="1">
        <f t="shared" si="14"/>
        <v>1</v>
      </c>
      <c r="BD30" s="1">
        <f t="shared" si="15"/>
        <v>1</v>
      </c>
      <c r="BE30" s="1">
        <f t="shared" si="16"/>
        <v>1</v>
      </c>
      <c r="BF30" s="1">
        <f t="shared" si="17"/>
        <v>1</v>
      </c>
      <c r="BG30" s="1">
        <f t="shared" si="18"/>
        <v>1</v>
      </c>
      <c r="BH30" s="1">
        <f t="shared" si="19"/>
        <v>1</v>
      </c>
      <c r="BI30" s="1">
        <f t="shared" si="20"/>
        <v>1</v>
      </c>
      <c r="BJ30" s="1">
        <f t="shared" si="21"/>
        <v>1</v>
      </c>
      <c r="BK30" s="1">
        <f t="shared" si="22"/>
        <v>1</v>
      </c>
      <c r="BL30" s="1">
        <f t="shared" si="23"/>
        <v>1</v>
      </c>
      <c r="BM30" s="1">
        <f t="shared" si="24"/>
        <v>1</v>
      </c>
      <c r="BN30" s="1">
        <f t="shared" si="25"/>
        <v>1</v>
      </c>
      <c r="BO30" s="1">
        <f t="shared" si="26"/>
        <v>1</v>
      </c>
      <c r="BP30" s="1">
        <f t="shared" si="27"/>
        <v>1</v>
      </c>
      <c r="BQ30" s="1">
        <f t="shared" si="28"/>
        <v>1</v>
      </c>
      <c r="BR30" s="1">
        <f t="shared" si="29"/>
        <v>1</v>
      </c>
      <c r="BS30" s="1">
        <f t="shared" si="30"/>
        <v>1</v>
      </c>
      <c r="BT30" s="1">
        <f t="shared" si="31"/>
        <v>1</v>
      </c>
      <c r="BU30" s="1">
        <f t="shared" si="32"/>
        <v>1</v>
      </c>
      <c r="BV30" s="1">
        <f t="shared" si="33"/>
        <v>1</v>
      </c>
      <c r="BW30" s="1">
        <f t="shared" si="34"/>
        <v>1</v>
      </c>
      <c r="BX30" s="1">
        <f t="shared" si="35"/>
        <v>1</v>
      </c>
      <c r="BY30" s="1">
        <f t="shared" si="36"/>
        <v>1</v>
      </c>
      <c r="BZ30" s="1">
        <f t="shared" si="37"/>
        <v>1</v>
      </c>
      <c r="CA30" s="1">
        <f t="shared" si="38"/>
        <v>1</v>
      </c>
      <c r="CB30" s="1">
        <f t="shared" si="39"/>
        <v>1</v>
      </c>
      <c r="CC30" s="3"/>
      <c r="CD30" s="3"/>
      <c r="CE30" s="3"/>
      <c r="CF30" s="3"/>
      <c r="CG30" s="3"/>
      <c r="CH30" s="3"/>
      <c r="CI30" s="3"/>
      <c r="CJ30" s="3"/>
      <c r="CK30" s="6">
        <f t="shared" si="117"/>
        <v>1</v>
      </c>
      <c r="CL30" s="7">
        <f t="shared" ref="CL30:CY30" si="162">CK30</f>
        <v>1</v>
      </c>
      <c r="CM30" s="7">
        <f t="shared" si="162"/>
        <v>1</v>
      </c>
      <c r="CN30" s="7">
        <f t="shared" si="162"/>
        <v>1</v>
      </c>
      <c r="CO30" s="7">
        <f t="shared" si="162"/>
        <v>1</v>
      </c>
      <c r="CP30" s="7">
        <f t="shared" si="162"/>
        <v>1</v>
      </c>
      <c r="CQ30" s="7">
        <f t="shared" si="162"/>
        <v>1</v>
      </c>
      <c r="CR30" s="7">
        <f t="shared" si="162"/>
        <v>1</v>
      </c>
      <c r="CS30" s="7">
        <f t="shared" si="162"/>
        <v>1</v>
      </c>
      <c r="CT30" s="7">
        <f t="shared" si="162"/>
        <v>1</v>
      </c>
      <c r="CU30" s="7">
        <f t="shared" si="162"/>
        <v>1</v>
      </c>
      <c r="CV30" s="7">
        <f t="shared" si="162"/>
        <v>1</v>
      </c>
      <c r="CW30" s="7">
        <f t="shared" si="162"/>
        <v>1</v>
      </c>
      <c r="CX30" s="7">
        <f t="shared" si="162"/>
        <v>1</v>
      </c>
      <c r="CY30" s="8">
        <f t="shared" si="162"/>
        <v>1</v>
      </c>
      <c r="CZ30" s="2"/>
      <c r="DA30" s="2"/>
      <c r="DB30" s="3"/>
      <c r="DC30" s="3"/>
      <c r="DD30" s="6">
        <f t="shared" si="119"/>
        <v>1.1000000000000001</v>
      </c>
      <c r="DE30" s="7">
        <f t="shared" ref="DE30:DR30" si="163">DD30</f>
        <v>1.1000000000000001</v>
      </c>
      <c r="DF30" s="7">
        <f t="shared" si="163"/>
        <v>1.1000000000000001</v>
      </c>
      <c r="DG30" s="7">
        <f t="shared" si="163"/>
        <v>1.1000000000000001</v>
      </c>
      <c r="DH30" s="7">
        <f t="shared" si="163"/>
        <v>1.1000000000000001</v>
      </c>
      <c r="DI30" s="7">
        <f t="shared" si="163"/>
        <v>1.1000000000000001</v>
      </c>
      <c r="DJ30" s="7">
        <f t="shared" si="163"/>
        <v>1.1000000000000001</v>
      </c>
      <c r="DK30" s="7">
        <f t="shared" si="163"/>
        <v>1.1000000000000001</v>
      </c>
      <c r="DL30" s="7">
        <f t="shared" si="163"/>
        <v>1.1000000000000001</v>
      </c>
      <c r="DM30" s="7">
        <f t="shared" si="163"/>
        <v>1.1000000000000001</v>
      </c>
      <c r="DN30" s="7">
        <f t="shared" si="163"/>
        <v>1.1000000000000001</v>
      </c>
      <c r="DO30" s="7">
        <f t="shared" si="163"/>
        <v>1.1000000000000001</v>
      </c>
      <c r="DP30" s="7">
        <f t="shared" si="163"/>
        <v>1.1000000000000001</v>
      </c>
      <c r="DQ30" s="7">
        <f t="shared" si="163"/>
        <v>1.1000000000000001</v>
      </c>
      <c r="DR30" s="8">
        <f t="shared" si="163"/>
        <v>1.1000000000000001</v>
      </c>
      <c r="DS30" s="2"/>
      <c r="DT30" s="2"/>
      <c r="DU30" s="3"/>
      <c r="DV30" s="3"/>
      <c r="DW30" s="6">
        <f t="shared" si="121"/>
        <v>1</v>
      </c>
      <c r="DX30" s="7">
        <f t="shared" ref="DX30:EK30" si="164">DW30</f>
        <v>1</v>
      </c>
      <c r="DY30" s="7">
        <f t="shared" si="164"/>
        <v>1</v>
      </c>
      <c r="DZ30" s="7">
        <f t="shared" si="164"/>
        <v>1</v>
      </c>
      <c r="EA30" s="7">
        <f t="shared" si="164"/>
        <v>1</v>
      </c>
      <c r="EB30" s="7">
        <f t="shared" si="164"/>
        <v>1</v>
      </c>
      <c r="EC30" s="7">
        <f t="shared" si="164"/>
        <v>1</v>
      </c>
      <c r="ED30" s="7">
        <f t="shared" si="164"/>
        <v>1</v>
      </c>
      <c r="EE30" s="7">
        <f t="shared" si="164"/>
        <v>1</v>
      </c>
      <c r="EF30" s="7">
        <f t="shared" si="164"/>
        <v>1</v>
      </c>
      <c r="EG30" s="7">
        <f t="shared" si="164"/>
        <v>1</v>
      </c>
      <c r="EH30" s="7">
        <f t="shared" si="164"/>
        <v>1</v>
      </c>
      <c r="EI30" s="7">
        <f t="shared" si="164"/>
        <v>1</v>
      </c>
      <c r="EJ30" s="7">
        <f t="shared" si="164"/>
        <v>1</v>
      </c>
      <c r="EK30" s="8">
        <f t="shared" si="164"/>
        <v>1</v>
      </c>
      <c r="EL30" s="2"/>
      <c r="EM30" s="2"/>
    </row>
    <row r="31" spans="1:143">
      <c r="A31" s="13"/>
      <c r="B31" s="13"/>
      <c r="C31" s="13"/>
      <c r="D31" s="13">
        <v>-10</v>
      </c>
      <c r="E31" s="13">
        <v>0</v>
      </c>
      <c r="F31" s="15">
        <f t="shared" ca="1" si="92"/>
        <v>-1.5</v>
      </c>
      <c r="G31" s="13">
        <f t="shared" ca="1" si="93"/>
        <v>0.125</v>
      </c>
      <c r="H31" s="13">
        <f t="shared" ref="H31:W32" ca="1" si="165">(RANDBETWEEN(1,6)+G31+F31)/4</f>
        <v>0.40625</v>
      </c>
      <c r="I31" s="13">
        <f t="shared" ca="1" si="165"/>
        <v>0.3828125</v>
      </c>
      <c r="J31" s="13">
        <f t="shared" ca="1" si="165"/>
        <v>0.447265625</v>
      </c>
      <c r="K31" s="13">
        <f t="shared" ca="1" si="165"/>
        <v>0.45751953125</v>
      </c>
      <c r="L31" s="13">
        <f t="shared" ca="1" si="165"/>
        <v>0.9761962890625</v>
      </c>
      <c r="M31" s="13">
        <f t="shared" ca="1" si="165"/>
        <v>0.858428955078125</v>
      </c>
      <c r="N31" s="13">
        <f t="shared" ca="1" si="165"/>
        <v>1.9586563110351563</v>
      </c>
      <c r="O31" s="14">
        <f t="shared" ca="1" si="165"/>
        <v>2.2042713165283203</v>
      </c>
      <c r="P31" s="13">
        <f t="shared" ca="1" si="165"/>
        <v>2.5407319068908691</v>
      </c>
      <c r="Q31" s="13">
        <f t="shared" ca="1" si="165"/>
        <v>2.4362508058547974</v>
      </c>
      <c r="R31" s="15">
        <f t="shared" ca="1" si="165"/>
        <v>2.4942456781864166</v>
      </c>
      <c r="S31" s="13">
        <f t="shared" ca="1" si="165"/>
        <v>1.7326241210103035</v>
      </c>
      <c r="T31" s="13">
        <f t="shared" ca="1" si="165"/>
        <v>1.80671744979918</v>
      </c>
      <c r="U31" s="13">
        <f t="shared" ca="1" si="165"/>
        <v>1.3848353927023709</v>
      </c>
      <c r="V31" s="13">
        <f t="shared" ca="1" si="165"/>
        <v>1.7978882106253877</v>
      </c>
      <c r="W31" s="16">
        <f t="shared" ca="1" si="165"/>
        <v>1.2956809008319397</v>
      </c>
      <c r="X31" s="13">
        <f ca="1">(RANDBETWEEN(1,6)+W31+V31)/5</f>
        <v>1.0187138222914656</v>
      </c>
      <c r="Y31" s="13">
        <f t="shared" ref="Y31:AB32" ca="1" si="166">(RANDBETWEEN(1,6)+X31+W31)/4</f>
        <v>1.5785986807808512</v>
      </c>
      <c r="Z31" s="17">
        <f t="shared" ca="1" si="166"/>
        <v>1.3993281257680792</v>
      </c>
      <c r="AA31" s="13">
        <f t="shared" ca="1" si="166"/>
        <v>0.9944817016372326</v>
      </c>
      <c r="AB31" s="13">
        <f t="shared" ca="1" si="166"/>
        <v>1.8484524568513279</v>
      </c>
      <c r="AC31" s="13">
        <f t="shared" ref="AC31:AG32" ca="1" si="167">(RANDBETWEEN(1,6)+AD31+AE31)/4</f>
        <v>1.32208251953125</v>
      </c>
      <c r="AD31" s="13">
        <f t="shared" ca="1" si="167"/>
        <v>1.970947265625</v>
      </c>
      <c r="AE31" s="13">
        <f t="shared" ca="1" si="167"/>
        <v>1.3173828125</v>
      </c>
      <c r="AF31" s="13">
        <f t="shared" ca="1" si="167"/>
        <v>1.56640625</v>
      </c>
      <c r="AG31" s="13">
        <f t="shared" ca="1" si="167"/>
        <v>1.703125</v>
      </c>
      <c r="AH31" s="13">
        <f t="shared" ca="1" si="100"/>
        <v>1.5625</v>
      </c>
      <c r="AI31" s="16">
        <f t="shared" ca="1" si="101"/>
        <v>0.25</v>
      </c>
      <c r="AJ31" s="13">
        <v>0</v>
      </c>
      <c r="AK31" s="13">
        <v>0</v>
      </c>
      <c r="AL31" s="127">
        <v>-10</v>
      </c>
      <c r="AT31" s="2"/>
      <c r="AU31" s="2"/>
      <c r="AV31" s="2"/>
      <c r="AW31" s="1">
        <f t="shared" si="8"/>
        <v>1</v>
      </c>
      <c r="AX31" s="1">
        <f t="shared" si="9"/>
        <v>1</v>
      </c>
      <c r="AY31" s="1">
        <f t="shared" si="10"/>
        <v>1</v>
      </c>
      <c r="AZ31" s="1">
        <f t="shared" si="11"/>
        <v>1</v>
      </c>
      <c r="BA31" s="1">
        <f t="shared" si="12"/>
        <v>1</v>
      </c>
      <c r="BB31" s="1">
        <f t="shared" si="13"/>
        <v>1</v>
      </c>
      <c r="BC31" s="1">
        <f t="shared" si="14"/>
        <v>1</v>
      </c>
      <c r="BD31" s="1">
        <f t="shared" si="15"/>
        <v>1</v>
      </c>
      <c r="BE31" s="1">
        <f t="shared" si="16"/>
        <v>1</v>
      </c>
      <c r="BF31" s="1">
        <f t="shared" si="17"/>
        <v>1</v>
      </c>
      <c r="BG31" s="1">
        <f t="shared" si="18"/>
        <v>1</v>
      </c>
      <c r="BH31" s="1">
        <f t="shared" si="19"/>
        <v>1</v>
      </c>
      <c r="BI31" s="1">
        <f t="shared" si="20"/>
        <v>1</v>
      </c>
      <c r="BJ31" s="1">
        <f t="shared" si="21"/>
        <v>1</v>
      </c>
      <c r="BK31" s="1">
        <f t="shared" si="22"/>
        <v>1</v>
      </c>
      <c r="BL31" s="1">
        <f t="shared" si="23"/>
        <v>1</v>
      </c>
      <c r="BM31" s="1">
        <f t="shared" si="24"/>
        <v>1</v>
      </c>
      <c r="BN31" s="1">
        <f t="shared" si="25"/>
        <v>1</v>
      </c>
      <c r="BO31" s="1">
        <f t="shared" si="26"/>
        <v>1</v>
      </c>
      <c r="BP31" s="1">
        <f t="shared" si="27"/>
        <v>1</v>
      </c>
      <c r="BQ31" s="1">
        <f t="shared" si="28"/>
        <v>1</v>
      </c>
      <c r="BR31" s="1">
        <f t="shared" si="29"/>
        <v>1</v>
      </c>
      <c r="BS31" s="1">
        <f t="shared" si="30"/>
        <v>1</v>
      </c>
      <c r="BT31" s="1">
        <f t="shared" si="31"/>
        <v>1</v>
      </c>
      <c r="BU31" s="1">
        <f t="shared" si="32"/>
        <v>1</v>
      </c>
      <c r="BV31" s="1">
        <f t="shared" si="33"/>
        <v>1</v>
      </c>
      <c r="BW31" s="1">
        <f t="shared" si="34"/>
        <v>1</v>
      </c>
      <c r="BX31" s="1">
        <f t="shared" si="35"/>
        <v>1</v>
      </c>
      <c r="BY31" s="1">
        <f t="shared" si="36"/>
        <v>1</v>
      </c>
      <c r="BZ31" s="1">
        <f t="shared" si="37"/>
        <v>1</v>
      </c>
      <c r="CA31" s="1">
        <f t="shared" si="38"/>
        <v>1</v>
      </c>
      <c r="CB31" s="1">
        <f t="shared" si="39"/>
        <v>1</v>
      </c>
      <c r="CC31" s="3"/>
      <c r="CD31" s="3"/>
      <c r="CE31" s="3"/>
      <c r="CF31" s="3"/>
      <c r="CG31" s="3"/>
      <c r="CH31" s="3"/>
      <c r="CI31" s="3"/>
      <c r="CJ31" s="3"/>
      <c r="CK31" s="6">
        <f t="shared" si="117"/>
        <v>1</v>
      </c>
      <c r="CL31" s="7">
        <f t="shared" ref="CL31:CY31" si="168">CK31</f>
        <v>1</v>
      </c>
      <c r="CM31" s="7">
        <f t="shared" si="168"/>
        <v>1</v>
      </c>
      <c r="CN31" s="7">
        <f t="shared" si="168"/>
        <v>1</v>
      </c>
      <c r="CO31" s="7">
        <f t="shared" si="168"/>
        <v>1</v>
      </c>
      <c r="CP31" s="7">
        <f t="shared" si="168"/>
        <v>1</v>
      </c>
      <c r="CQ31" s="7">
        <f t="shared" si="168"/>
        <v>1</v>
      </c>
      <c r="CR31" s="7">
        <f t="shared" si="168"/>
        <v>1</v>
      </c>
      <c r="CS31" s="7">
        <f t="shared" si="168"/>
        <v>1</v>
      </c>
      <c r="CT31" s="7">
        <f t="shared" si="168"/>
        <v>1</v>
      </c>
      <c r="CU31" s="7">
        <f t="shared" si="168"/>
        <v>1</v>
      </c>
      <c r="CV31" s="7">
        <f t="shared" si="168"/>
        <v>1</v>
      </c>
      <c r="CW31" s="7">
        <f t="shared" si="168"/>
        <v>1</v>
      </c>
      <c r="CX31" s="7">
        <f t="shared" si="168"/>
        <v>1</v>
      </c>
      <c r="CY31" s="8">
        <f t="shared" si="168"/>
        <v>1</v>
      </c>
      <c r="CZ31" s="2"/>
      <c r="DA31" s="2"/>
      <c r="DB31" s="3"/>
      <c r="DC31" s="3"/>
      <c r="DD31" s="6">
        <f t="shared" si="119"/>
        <v>1.1000000000000001</v>
      </c>
      <c r="DE31" s="7">
        <f t="shared" ref="DE31:DR31" si="169">DD31</f>
        <v>1.1000000000000001</v>
      </c>
      <c r="DF31" s="7">
        <f t="shared" si="169"/>
        <v>1.1000000000000001</v>
      </c>
      <c r="DG31" s="7">
        <f t="shared" si="169"/>
        <v>1.1000000000000001</v>
      </c>
      <c r="DH31" s="7">
        <f t="shared" si="169"/>
        <v>1.1000000000000001</v>
      </c>
      <c r="DI31" s="7">
        <f t="shared" si="169"/>
        <v>1.1000000000000001</v>
      </c>
      <c r="DJ31" s="7">
        <f t="shared" si="169"/>
        <v>1.1000000000000001</v>
      </c>
      <c r="DK31" s="7">
        <f t="shared" si="169"/>
        <v>1.1000000000000001</v>
      </c>
      <c r="DL31" s="7">
        <f t="shared" si="169"/>
        <v>1.1000000000000001</v>
      </c>
      <c r="DM31" s="7">
        <f t="shared" si="169"/>
        <v>1.1000000000000001</v>
      </c>
      <c r="DN31" s="7">
        <f t="shared" si="169"/>
        <v>1.1000000000000001</v>
      </c>
      <c r="DO31" s="7">
        <f t="shared" si="169"/>
        <v>1.1000000000000001</v>
      </c>
      <c r="DP31" s="7">
        <f t="shared" si="169"/>
        <v>1.1000000000000001</v>
      </c>
      <c r="DQ31" s="7">
        <f t="shared" si="169"/>
        <v>1.1000000000000001</v>
      </c>
      <c r="DR31" s="8">
        <f t="shared" si="169"/>
        <v>1.1000000000000001</v>
      </c>
      <c r="DS31" s="2"/>
      <c r="DT31" s="2"/>
      <c r="DU31" s="3"/>
      <c r="DV31" s="3"/>
      <c r="DW31" s="6">
        <f t="shared" si="121"/>
        <v>1</v>
      </c>
      <c r="DX31" s="7">
        <f t="shared" ref="DX31:EK31" si="170">DW31</f>
        <v>1</v>
      </c>
      <c r="DY31" s="7">
        <f t="shared" si="170"/>
        <v>1</v>
      </c>
      <c r="DZ31" s="7">
        <f t="shared" si="170"/>
        <v>1</v>
      </c>
      <c r="EA31" s="7">
        <f t="shared" si="170"/>
        <v>1</v>
      </c>
      <c r="EB31" s="7">
        <f t="shared" si="170"/>
        <v>1</v>
      </c>
      <c r="EC31" s="7">
        <f t="shared" si="170"/>
        <v>1</v>
      </c>
      <c r="ED31" s="7">
        <f t="shared" si="170"/>
        <v>1</v>
      </c>
      <c r="EE31" s="7">
        <f t="shared" si="170"/>
        <v>1</v>
      </c>
      <c r="EF31" s="7">
        <f t="shared" si="170"/>
        <v>1</v>
      </c>
      <c r="EG31" s="7">
        <f t="shared" si="170"/>
        <v>1</v>
      </c>
      <c r="EH31" s="7">
        <f t="shared" si="170"/>
        <v>1</v>
      </c>
      <c r="EI31" s="7">
        <f t="shared" si="170"/>
        <v>1</v>
      </c>
      <c r="EJ31" s="7">
        <f t="shared" si="170"/>
        <v>1</v>
      </c>
      <c r="EK31" s="8">
        <f t="shared" si="170"/>
        <v>1</v>
      </c>
      <c r="EL31" s="2"/>
      <c r="EM31" s="2"/>
    </row>
    <row r="32" spans="1:143" ht="15.75" thickBot="1">
      <c r="A32" s="13"/>
      <c r="B32" s="13"/>
      <c r="C32" s="13"/>
      <c r="D32" s="13">
        <v>-10</v>
      </c>
      <c r="E32" s="13">
        <v>0</v>
      </c>
      <c r="F32" s="32">
        <f t="shared" ca="1" si="92"/>
        <v>-1.25</v>
      </c>
      <c r="G32" s="31">
        <f t="shared" ca="1" si="93"/>
        <v>0.1875</v>
      </c>
      <c r="H32" s="31">
        <f t="shared" ca="1" si="165"/>
        <v>0.484375</v>
      </c>
      <c r="I32" s="31">
        <f t="shared" ca="1" si="165"/>
        <v>1.66796875</v>
      </c>
      <c r="J32" s="31">
        <f t="shared" ca="1" si="165"/>
        <v>0.7880859375</v>
      </c>
      <c r="K32" s="31">
        <f t="shared" ca="1" si="165"/>
        <v>1.364013671875</v>
      </c>
      <c r="L32" s="31">
        <f t="shared" ca="1" si="165"/>
        <v>2.03802490234375</v>
      </c>
      <c r="M32" s="31">
        <f t="shared" ca="1" si="165"/>
        <v>1.1005096435546875</v>
      </c>
      <c r="N32" s="31">
        <f t="shared" ca="1" si="165"/>
        <v>1.0346336364746094</v>
      </c>
      <c r="O32" s="36">
        <f t="shared" ca="1" si="165"/>
        <v>1.2837858200073242</v>
      </c>
      <c r="P32" s="34">
        <f t="shared" ca="1" si="165"/>
        <v>0.8296048641204834</v>
      </c>
      <c r="Q32" s="34">
        <f t="shared" ca="1" si="165"/>
        <v>2.0283476710319519</v>
      </c>
      <c r="R32" s="32">
        <f t="shared" ca="1" si="165"/>
        <v>1.4644881337881088</v>
      </c>
      <c r="S32" s="31">
        <f t="shared" ca="1" si="165"/>
        <v>1.1232089512050152</v>
      </c>
      <c r="T32" s="31">
        <f t="shared" ca="1" si="165"/>
        <v>1.396924271248281</v>
      </c>
      <c r="U32" s="31">
        <f t="shared" ca="1" si="165"/>
        <v>1.880033305613324</v>
      </c>
      <c r="V32" s="31">
        <f t="shared" ca="1" si="165"/>
        <v>1.5692393942154013</v>
      </c>
      <c r="W32" s="33">
        <f t="shared" ca="1" si="165"/>
        <v>1.1123181749571813</v>
      </c>
      <c r="X32" s="34">
        <f ca="1">(RANDBETWEEN(1,6)+W32+V32)/5</f>
        <v>1.3363115138345165</v>
      </c>
      <c r="Y32" s="34">
        <f t="shared" ca="1" si="166"/>
        <v>1.6121574221979245</v>
      </c>
      <c r="Z32" s="35">
        <f t="shared" ca="1" si="166"/>
        <v>1.2371172340081102</v>
      </c>
      <c r="AA32" s="31">
        <f t="shared" ca="1" si="166"/>
        <v>1.4623186640515087</v>
      </c>
      <c r="AB32" s="31">
        <f t="shared" ca="1" si="166"/>
        <v>1.4248589745149047</v>
      </c>
      <c r="AC32" s="31">
        <f t="shared" ca="1" si="167"/>
        <v>1.21685791015625</v>
      </c>
      <c r="AD32" s="31">
        <f t="shared" ca="1" si="167"/>
        <v>1.952392578125</v>
      </c>
      <c r="AE32" s="31">
        <f t="shared" ca="1" si="167"/>
        <v>1.9150390625</v>
      </c>
      <c r="AF32" s="31">
        <f t="shared" ca="1" si="167"/>
        <v>0.89453125</v>
      </c>
      <c r="AG32" s="31">
        <f t="shared" ca="1" si="167"/>
        <v>0.765625</v>
      </c>
      <c r="AH32" s="31">
        <f t="shared" ca="1" si="100"/>
        <v>0.8125</v>
      </c>
      <c r="AI32" s="33">
        <f t="shared" ca="1" si="101"/>
        <v>1.25</v>
      </c>
      <c r="AJ32" s="13">
        <v>0</v>
      </c>
      <c r="AK32" s="13">
        <v>0</v>
      </c>
      <c r="AL32" s="127">
        <v>-10</v>
      </c>
      <c r="AT32" s="2"/>
      <c r="AU32" s="2"/>
      <c r="AV32" s="2"/>
      <c r="AW32" s="1">
        <f t="shared" si="8"/>
        <v>1</v>
      </c>
      <c r="AX32" s="1">
        <f t="shared" si="9"/>
        <v>1</v>
      </c>
      <c r="AY32" s="1">
        <f t="shared" si="10"/>
        <v>1</v>
      </c>
      <c r="AZ32" s="1">
        <f t="shared" si="11"/>
        <v>1</v>
      </c>
      <c r="BA32" s="1">
        <f t="shared" si="12"/>
        <v>1</v>
      </c>
      <c r="BB32" s="1">
        <f t="shared" si="13"/>
        <v>1</v>
      </c>
      <c r="BC32" s="1">
        <f t="shared" si="14"/>
        <v>1</v>
      </c>
      <c r="BD32" s="1">
        <f t="shared" si="15"/>
        <v>1</v>
      </c>
      <c r="BE32" s="1">
        <f t="shared" si="16"/>
        <v>1</v>
      </c>
      <c r="BF32" s="1">
        <f t="shared" si="17"/>
        <v>1</v>
      </c>
      <c r="BG32" s="1">
        <f t="shared" si="18"/>
        <v>1</v>
      </c>
      <c r="BH32" s="1">
        <f t="shared" si="19"/>
        <v>1</v>
      </c>
      <c r="BI32" s="1">
        <f t="shared" si="20"/>
        <v>1</v>
      </c>
      <c r="BJ32" s="1">
        <f t="shared" si="21"/>
        <v>1</v>
      </c>
      <c r="BK32" s="1">
        <f t="shared" si="22"/>
        <v>1</v>
      </c>
      <c r="BL32" s="1">
        <f t="shared" si="23"/>
        <v>1</v>
      </c>
      <c r="BM32" s="1">
        <f t="shared" si="24"/>
        <v>1</v>
      </c>
      <c r="BN32" s="1">
        <f t="shared" si="25"/>
        <v>1</v>
      </c>
      <c r="BO32" s="1">
        <f t="shared" si="26"/>
        <v>1</v>
      </c>
      <c r="BP32" s="1">
        <f t="shared" si="27"/>
        <v>1</v>
      </c>
      <c r="BQ32" s="1">
        <f t="shared" si="28"/>
        <v>1</v>
      </c>
      <c r="BR32" s="1">
        <f t="shared" si="29"/>
        <v>1</v>
      </c>
      <c r="BS32" s="1">
        <f t="shared" si="30"/>
        <v>1</v>
      </c>
      <c r="BT32" s="1">
        <f t="shared" si="31"/>
        <v>1</v>
      </c>
      <c r="BU32" s="1">
        <f t="shared" si="32"/>
        <v>1</v>
      </c>
      <c r="BV32" s="1">
        <f t="shared" si="33"/>
        <v>1</v>
      </c>
      <c r="BW32" s="1">
        <f t="shared" si="34"/>
        <v>1</v>
      </c>
      <c r="BX32" s="1">
        <f t="shared" si="35"/>
        <v>1</v>
      </c>
      <c r="BY32" s="1">
        <f t="shared" si="36"/>
        <v>1</v>
      </c>
      <c r="BZ32" s="1">
        <f t="shared" si="37"/>
        <v>1</v>
      </c>
      <c r="CA32" s="1">
        <f t="shared" si="38"/>
        <v>1</v>
      </c>
      <c r="CB32" s="1">
        <f t="shared" si="39"/>
        <v>1</v>
      </c>
      <c r="CC32" s="3"/>
      <c r="CD32" s="3"/>
      <c r="CE32" s="3"/>
      <c r="CF32" s="3"/>
      <c r="CG32" s="3"/>
      <c r="CH32" s="3"/>
      <c r="CI32" s="3"/>
      <c r="CJ32" s="3"/>
      <c r="CK32" s="6">
        <f t="shared" si="117"/>
        <v>1</v>
      </c>
      <c r="CL32" s="7">
        <f t="shared" ref="CL32:CY32" si="171">CK32</f>
        <v>1</v>
      </c>
      <c r="CM32" s="7">
        <f t="shared" si="171"/>
        <v>1</v>
      </c>
      <c r="CN32" s="7">
        <f t="shared" si="171"/>
        <v>1</v>
      </c>
      <c r="CO32" s="7">
        <f t="shared" si="171"/>
        <v>1</v>
      </c>
      <c r="CP32" s="7">
        <f t="shared" si="171"/>
        <v>1</v>
      </c>
      <c r="CQ32" s="7">
        <f t="shared" si="171"/>
        <v>1</v>
      </c>
      <c r="CR32" s="7">
        <f t="shared" si="171"/>
        <v>1</v>
      </c>
      <c r="CS32" s="7">
        <f t="shared" si="171"/>
        <v>1</v>
      </c>
      <c r="CT32" s="7">
        <f t="shared" si="171"/>
        <v>1</v>
      </c>
      <c r="CU32" s="7">
        <f t="shared" si="171"/>
        <v>1</v>
      </c>
      <c r="CV32" s="7">
        <f t="shared" si="171"/>
        <v>1</v>
      </c>
      <c r="CW32" s="7">
        <f t="shared" si="171"/>
        <v>1</v>
      </c>
      <c r="CX32" s="7">
        <f t="shared" si="171"/>
        <v>1</v>
      </c>
      <c r="CY32" s="8">
        <f t="shared" si="171"/>
        <v>1</v>
      </c>
      <c r="CZ32" s="2"/>
      <c r="DA32" s="2"/>
      <c r="DB32" s="3"/>
      <c r="DC32" s="3"/>
      <c r="DD32" s="6">
        <f t="shared" si="119"/>
        <v>1.1000000000000001</v>
      </c>
      <c r="DE32" s="7">
        <f t="shared" ref="DE32:DR32" si="172">DD32</f>
        <v>1.1000000000000001</v>
      </c>
      <c r="DF32" s="7">
        <f t="shared" si="172"/>
        <v>1.1000000000000001</v>
      </c>
      <c r="DG32" s="7">
        <f t="shared" si="172"/>
        <v>1.1000000000000001</v>
      </c>
      <c r="DH32" s="7">
        <f t="shared" si="172"/>
        <v>1.1000000000000001</v>
      </c>
      <c r="DI32" s="7">
        <f t="shared" si="172"/>
        <v>1.1000000000000001</v>
      </c>
      <c r="DJ32" s="7">
        <f t="shared" si="172"/>
        <v>1.1000000000000001</v>
      </c>
      <c r="DK32" s="7">
        <f t="shared" si="172"/>
        <v>1.1000000000000001</v>
      </c>
      <c r="DL32" s="7">
        <f t="shared" si="172"/>
        <v>1.1000000000000001</v>
      </c>
      <c r="DM32" s="7">
        <f t="shared" si="172"/>
        <v>1.1000000000000001</v>
      </c>
      <c r="DN32" s="7">
        <f t="shared" si="172"/>
        <v>1.1000000000000001</v>
      </c>
      <c r="DO32" s="7">
        <f t="shared" si="172"/>
        <v>1.1000000000000001</v>
      </c>
      <c r="DP32" s="7">
        <f t="shared" si="172"/>
        <v>1.1000000000000001</v>
      </c>
      <c r="DQ32" s="7">
        <f t="shared" si="172"/>
        <v>1.1000000000000001</v>
      </c>
      <c r="DR32" s="8">
        <f t="shared" si="172"/>
        <v>1.1000000000000001</v>
      </c>
      <c r="DS32" s="2"/>
      <c r="DT32" s="2"/>
      <c r="DU32" s="3"/>
      <c r="DV32" s="3"/>
      <c r="DW32" s="6">
        <f t="shared" si="121"/>
        <v>1</v>
      </c>
      <c r="DX32" s="7">
        <f t="shared" ref="DX32:EK32" si="173">DW32</f>
        <v>1</v>
      </c>
      <c r="DY32" s="7">
        <f t="shared" si="173"/>
        <v>1</v>
      </c>
      <c r="DZ32" s="7">
        <f t="shared" si="173"/>
        <v>1</v>
      </c>
      <c r="EA32" s="7">
        <f t="shared" si="173"/>
        <v>1</v>
      </c>
      <c r="EB32" s="7">
        <f t="shared" si="173"/>
        <v>1</v>
      </c>
      <c r="EC32" s="7">
        <f t="shared" si="173"/>
        <v>1</v>
      </c>
      <c r="ED32" s="7">
        <f t="shared" si="173"/>
        <v>1</v>
      </c>
      <c r="EE32" s="7">
        <f t="shared" si="173"/>
        <v>1</v>
      </c>
      <c r="EF32" s="7">
        <f t="shared" si="173"/>
        <v>1</v>
      </c>
      <c r="EG32" s="7">
        <f t="shared" si="173"/>
        <v>1</v>
      </c>
      <c r="EH32" s="7">
        <f t="shared" si="173"/>
        <v>1</v>
      </c>
      <c r="EI32" s="7">
        <f t="shared" si="173"/>
        <v>1</v>
      </c>
      <c r="EJ32" s="7">
        <f t="shared" si="173"/>
        <v>1</v>
      </c>
      <c r="EK32" s="8">
        <f t="shared" si="173"/>
        <v>1</v>
      </c>
      <c r="EL32" s="2"/>
      <c r="EM32" s="2"/>
    </row>
    <row r="33" spans="1:143">
      <c r="A33" s="13"/>
      <c r="B33" s="13"/>
      <c r="C33" s="13"/>
      <c r="D33" s="13">
        <v>-10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27">
        <v>-10</v>
      </c>
      <c r="AT33" s="2"/>
      <c r="AU33" s="2"/>
      <c r="AV33" s="2"/>
      <c r="AW33" s="1">
        <f t="shared" si="8"/>
        <v>1</v>
      </c>
      <c r="AX33" s="1">
        <f t="shared" si="9"/>
        <v>1</v>
      </c>
      <c r="AY33" s="1">
        <f t="shared" si="10"/>
        <v>1</v>
      </c>
      <c r="AZ33" s="1">
        <f t="shared" si="11"/>
        <v>1</v>
      </c>
      <c r="BA33" s="1">
        <f t="shared" si="12"/>
        <v>1</v>
      </c>
      <c r="BB33" s="1">
        <f t="shared" si="13"/>
        <v>1</v>
      </c>
      <c r="BC33" s="1">
        <f t="shared" si="14"/>
        <v>1</v>
      </c>
      <c r="BD33" s="1">
        <f t="shared" si="15"/>
        <v>1</v>
      </c>
      <c r="BE33" s="1">
        <f t="shared" si="16"/>
        <v>1</v>
      </c>
      <c r="BF33" s="1">
        <f t="shared" si="17"/>
        <v>1</v>
      </c>
      <c r="BG33" s="1">
        <f t="shared" si="18"/>
        <v>1</v>
      </c>
      <c r="BH33" s="1">
        <f t="shared" si="19"/>
        <v>1</v>
      </c>
      <c r="BI33" s="1">
        <f t="shared" si="20"/>
        <v>1</v>
      </c>
      <c r="BJ33" s="1">
        <f t="shared" si="21"/>
        <v>1</v>
      </c>
      <c r="BK33" s="1">
        <f t="shared" si="22"/>
        <v>1</v>
      </c>
      <c r="BL33" s="1">
        <f t="shared" si="23"/>
        <v>1</v>
      </c>
      <c r="BM33" s="1">
        <f t="shared" si="24"/>
        <v>1</v>
      </c>
      <c r="BN33" s="1">
        <f t="shared" si="25"/>
        <v>1</v>
      </c>
      <c r="BO33" s="1">
        <f t="shared" si="26"/>
        <v>1</v>
      </c>
      <c r="BP33" s="1">
        <f t="shared" si="27"/>
        <v>1</v>
      </c>
      <c r="BQ33" s="1">
        <f t="shared" si="28"/>
        <v>1</v>
      </c>
      <c r="BR33" s="1">
        <f t="shared" si="29"/>
        <v>1</v>
      </c>
      <c r="BS33" s="1">
        <f t="shared" si="30"/>
        <v>1</v>
      </c>
      <c r="BT33" s="1">
        <f t="shared" si="31"/>
        <v>1</v>
      </c>
      <c r="BU33" s="1">
        <f t="shared" si="32"/>
        <v>1</v>
      </c>
      <c r="BV33" s="1">
        <f t="shared" si="33"/>
        <v>1</v>
      </c>
      <c r="BW33" s="1">
        <f t="shared" si="34"/>
        <v>1</v>
      </c>
      <c r="BX33" s="1">
        <f t="shared" si="35"/>
        <v>1</v>
      </c>
      <c r="BY33" s="1">
        <f t="shared" si="36"/>
        <v>1</v>
      </c>
      <c r="BZ33" s="1">
        <f t="shared" si="37"/>
        <v>1</v>
      </c>
      <c r="CA33" s="1">
        <f t="shared" si="38"/>
        <v>1</v>
      </c>
      <c r="CB33" s="1">
        <f t="shared" si="39"/>
        <v>1</v>
      </c>
      <c r="CC33" s="3"/>
      <c r="CD33" s="3"/>
      <c r="CE33" s="3"/>
      <c r="CF33" s="3"/>
      <c r="CG33" s="3"/>
      <c r="CH33" s="3"/>
      <c r="CI33" s="3"/>
      <c r="CJ33" s="3"/>
      <c r="CK33" s="6">
        <f t="shared" si="117"/>
        <v>1</v>
      </c>
      <c r="CL33" s="7">
        <f t="shared" ref="CL33:CY33" si="174">CK33</f>
        <v>1</v>
      </c>
      <c r="CM33" s="7">
        <f t="shared" si="174"/>
        <v>1</v>
      </c>
      <c r="CN33" s="7">
        <f t="shared" si="174"/>
        <v>1</v>
      </c>
      <c r="CO33" s="7">
        <f t="shared" si="174"/>
        <v>1</v>
      </c>
      <c r="CP33" s="7">
        <f t="shared" si="174"/>
        <v>1</v>
      </c>
      <c r="CQ33" s="7">
        <f t="shared" si="174"/>
        <v>1</v>
      </c>
      <c r="CR33" s="7">
        <f t="shared" si="174"/>
        <v>1</v>
      </c>
      <c r="CS33" s="7">
        <f t="shared" si="174"/>
        <v>1</v>
      </c>
      <c r="CT33" s="7">
        <f t="shared" si="174"/>
        <v>1</v>
      </c>
      <c r="CU33" s="7">
        <f t="shared" si="174"/>
        <v>1</v>
      </c>
      <c r="CV33" s="7">
        <f t="shared" si="174"/>
        <v>1</v>
      </c>
      <c r="CW33" s="7">
        <f t="shared" si="174"/>
        <v>1</v>
      </c>
      <c r="CX33" s="7">
        <f t="shared" si="174"/>
        <v>1</v>
      </c>
      <c r="CY33" s="8">
        <f t="shared" si="174"/>
        <v>1</v>
      </c>
      <c r="CZ33" s="2"/>
      <c r="DA33" s="2"/>
      <c r="DB33" s="3"/>
      <c r="DC33" s="3"/>
      <c r="DD33" s="6">
        <f t="shared" si="119"/>
        <v>1.1000000000000001</v>
      </c>
      <c r="DE33" s="7">
        <f t="shared" ref="DE33:DR33" si="175">DD33</f>
        <v>1.1000000000000001</v>
      </c>
      <c r="DF33" s="7">
        <f t="shared" si="175"/>
        <v>1.1000000000000001</v>
      </c>
      <c r="DG33" s="7">
        <f t="shared" si="175"/>
        <v>1.1000000000000001</v>
      </c>
      <c r="DH33" s="7">
        <f t="shared" si="175"/>
        <v>1.1000000000000001</v>
      </c>
      <c r="DI33" s="7">
        <f t="shared" si="175"/>
        <v>1.1000000000000001</v>
      </c>
      <c r="DJ33" s="7">
        <f t="shared" si="175"/>
        <v>1.1000000000000001</v>
      </c>
      <c r="DK33" s="7">
        <f t="shared" si="175"/>
        <v>1.1000000000000001</v>
      </c>
      <c r="DL33" s="7">
        <f t="shared" si="175"/>
        <v>1.1000000000000001</v>
      </c>
      <c r="DM33" s="7">
        <f t="shared" si="175"/>
        <v>1.1000000000000001</v>
      </c>
      <c r="DN33" s="7">
        <f t="shared" si="175"/>
        <v>1.1000000000000001</v>
      </c>
      <c r="DO33" s="7">
        <f t="shared" si="175"/>
        <v>1.1000000000000001</v>
      </c>
      <c r="DP33" s="7">
        <f t="shared" si="175"/>
        <v>1.1000000000000001</v>
      </c>
      <c r="DQ33" s="7">
        <f t="shared" si="175"/>
        <v>1.1000000000000001</v>
      </c>
      <c r="DR33" s="8">
        <f t="shared" si="175"/>
        <v>1.1000000000000001</v>
      </c>
      <c r="DS33" s="2"/>
      <c r="DT33" s="2"/>
      <c r="DU33" s="3"/>
      <c r="DV33" s="3"/>
      <c r="DW33" s="6">
        <f t="shared" si="121"/>
        <v>1</v>
      </c>
      <c r="DX33" s="7">
        <f t="shared" ref="DX33:EK33" si="176">DW33</f>
        <v>1</v>
      </c>
      <c r="DY33" s="7">
        <f t="shared" si="176"/>
        <v>1</v>
      </c>
      <c r="DZ33" s="7">
        <f t="shared" si="176"/>
        <v>1</v>
      </c>
      <c r="EA33" s="7">
        <f t="shared" si="176"/>
        <v>1</v>
      </c>
      <c r="EB33" s="7">
        <f t="shared" si="176"/>
        <v>1</v>
      </c>
      <c r="EC33" s="7">
        <f t="shared" si="176"/>
        <v>1</v>
      </c>
      <c r="ED33" s="7">
        <f t="shared" si="176"/>
        <v>1</v>
      </c>
      <c r="EE33" s="7">
        <f t="shared" si="176"/>
        <v>1</v>
      </c>
      <c r="EF33" s="7">
        <f t="shared" si="176"/>
        <v>1</v>
      </c>
      <c r="EG33" s="7">
        <f t="shared" si="176"/>
        <v>1</v>
      </c>
      <c r="EH33" s="7">
        <f t="shared" si="176"/>
        <v>1</v>
      </c>
      <c r="EI33" s="7">
        <f t="shared" si="176"/>
        <v>1</v>
      </c>
      <c r="EJ33" s="7">
        <f t="shared" si="176"/>
        <v>1</v>
      </c>
      <c r="EK33" s="8">
        <f t="shared" si="176"/>
        <v>1</v>
      </c>
      <c r="EL33" s="2"/>
      <c r="EM33" s="2"/>
    </row>
    <row r="34" spans="1:143" ht="15.75" thickBot="1">
      <c r="A34" s="13"/>
      <c r="B34" s="13"/>
      <c r="C34" s="13"/>
      <c r="D34" s="13">
        <v>-10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27">
        <v>-10</v>
      </c>
      <c r="AT34" s="2"/>
      <c r="AU34" s="2"/>
      <c r="AV34" s="2"/>
      <c r="AW34" s="1">
        <f t="shared" si="8"/>
        <v>1</v>
      </c>
      <c r="AX34" s="1">
        <f t="shared" si="9"/>
        <v>1</v>
      </c>
      <c r="AY34" s="1">
        <f t="shared" si="10"/>
        <v>1</v>
      </c>
      <c r="AZ34" s="1">
        <f t="shared" si="11"/>
        <v>1</v>
      </c>
      <c r="BA34" s="1">
        <f t="shared" si="12"/>
        <v>1</v>
      </c>
      <c r="BB34" s="1">
        <f t="shared" si="13"/>
        <v>1</v>
      </c>
      <c r="BC34" s="1">
        <f t="shared" si="14"/>
        <v>1</v>
      </c>
      <c r="BD34" s="1">
        <f t="shared" si="15"/>
        <v>1</v>
      </c>
      <c r="BE34" s="1">
        <f t="shared" si="16"/>
        <v>1</v>
      </c>
      <c r="BF34" s="1">
        <f t="shared" si="17"/>
        <v>1</v>
      </c>
      <c r="BG34" s="1">
        <f t="shared" si="18"/>
        <v>1</v>
      </c>
      <c r="BH34" s="1">
        <f t="shared" si="19"/>
        <v>1</v>
      </c>
      <c r="BI34" s="1">
        <f t="shared" si="20"/>
        <v>1</v>
      </c>
      <c r="BJ34" s="1">
        <f t="shared" si="21"/>
        <v>1</v>
      </c>
      <c r="BK34" s="1">
        <f t="shared" si="22"/>
        <v>1</v>
      </c>
      <c r="BL34" s="1">
        <f t="shared" si="23"/>
        <v>1</v>
      </c>
      <c r="BM34" s="1">
        <f t="shared" si="24"/>
        <v>1</v>
      </c>
      <c r="BN34" s="1">
        <f t="shared" si="25"/>
        <v>1</v>
      </c>
      <c r="BO34" s="1">
        <f t="shared" si="26"/>
        <v>1</v>
      </c>
      <c r="BP34" s="1">
        <f t="shared" si="27"/>
        <v>1</v>
      </c>
      <c r="BQ34" s="1">
        <f t="shared" si="28"/>
        <v>1</v>
      </c>
      <c r="BR34" s="1">
        <f t="shared" si="29"/>
        <v>1</v>
      </c>
      <c r="BS34" s="1">
        <f t="shared" si="30"/>
        <v>1</v>
      </c>
      <c r="BT34" s="1">
        <f t="shared" si="31"/>
        <v>1</v>
      </c>
      <c r="BU34" s="1">
        <f t="shared" si="32"/>
        <v>1</v>
      </c>
      <c r="BV34" s="1">
        <f t="shared" si="33"/>
        <v>1</v>
      </c>
      <c r="BW34" s="1">
        <f t="shared" si="34"/>
        <v>1</v>
      </c>
      <c r="BX34" s="1">
        <f t="shared" si="35"/>
        <v>1</v>
      </c>
      <c r="BY34" s="1">
        <f t="shared" si="36"/>
        <v>1</v>
      </c>
      <c r="BZ34" s="1">
        <f t="shared" si="37"/>
        <v>1</v>
      </c>
      <c r="CA34" s="1">
        <f t="shared" si="38"/>
        <v>1</v>
      </c>
      <c r="CB34" s="1">
        <f t="shared" si="39"/>
        <v>1</v>
      </c>
      <c r="CC34" s="3"/>
      <c r="CD34" s="3"/>
      <c r="CE34" s="3"/>
      <c r="CF34" s="3"/>
      <c r="CG34" s="3"/>
      <c r="CH34" s="3"/>
      <c r="CI34" s="3"/>
      <c r="CJ34" s="3"/>
      <c r="CK34" s="9">
        <f t="shared" si="117"/>
        <v>1</v>
      </c>
      <c r="CL34" s="10">
        <f t="shared" ref="CL34:CY34" si="177">CK34</f>
        <v>1</v>
      </c>
      <c r="CM34" s="10">
        <f t="shared" si="177"/>
        <v>1</v>
      </c>
      <c r="CN34" s="10">
        <f t="shared" si="177"/>
        <v>1</v>
      </c>
      <c r="CO34" s="10">
        <f t="shared" si="177"/>
        <v>1</v>
      </c>
      <c r="CP34" s="10">
        <f t="shared" si="177"/>
        <v>1</v>
      </c>
      <c r="CQ34" s="10">
        <f t="shared" si="177"/>
        <v>1</v>
      </c>
      <c r="CR34" s="10">
        <f t="shared" si="177"/>
        <v>1</v>
      </c>
      <c r="CS34" s="10">
        <f t="shared" si="177"/>
        <v>1</v>
      </c>
      <c r="CT34" s="10">
        <f t="shared" si="177"/>
        <v>1</v>
      </c>
      <c r="CU34" s="10">
        <f t="shared" si="177"/>
        <v>1</v>
      </c>
      <c r="CV34" s="10">
        <f t="shared" si="177"/>
        <v>1</v>
      </c>
      <c r="CW34" s="10">
        <f t="shared" si="177"/>
        <v>1</v>
      </c>
      <c r="CX34" s="10">
        <f t="shared" si="177"/>
        <v>1</v>
      </c>
      <c r="CY34" s="11">
        <f t="shared" si="177"/>
        <v>1</v>
      </c>
      <c r="CZ34" s="2"/>
      <c r="DA34" s="2"/>
      <c r="DB34" s="3"/>
      <c r="DC34" s="3"/>
      <c r="DD34" s="9">
        <f t="shared" si="119"/>
        <v>1.1000000000000001</v>
      </c>
      <c r="DE34" s="10">
        <f t="shared" ref="DE34:DR34" si="178">DD34</f>
        <v>1.1000000000000001</v>
      </c>
      <c r="DF34" s="10">
        <f t="shared" si="178"/>
        <v>1.1000000000000001</v>
      </c>
      <c r="DG34" s="10">
        <f t="shared" si="178"/>
        <v>1.1000000000000001</v>
      </c>
      <c r="DH34" s="10">
        <f t="shared" si="178"/>
        <v>1.1000000000000001</v>
      </c>
      <c r="DI34" s="10">
        <f t="shared" si="178"/>
        <v>1.1000000000000001</v>
      </c>
      <c r="DJ34" s="10">
        <f t="shared" si="178"/>
        <v>1.1000000000000001</v>
      </c>
      <c r="DK34" s="10">
        <f t="shared" si="178"/>
        <v>1.1000000000000001</v>
      </c>
      <c r="DL34" s="10">
        <f t="shared" si="178"/>
        <v>1.1000000000000001</v>
      </c>
      <c r="DM34" s="10">
        <f t="shared" si="178"/>
        <v>1.1000000000000001</v>
      </c>
      <c r="DN34" s="10">
        <f t="shared" si="178"/>
        <v>1.1000000000000001</v>
      </c>
      <c r="DO34" s="10">
        <f t="shared" si="178"/>
        <v>1.1000000000000001</v>
      </c>
      <c r="DP34" s="10">
        <f t="shared" si="178"/>
        <v>1.1000000000000001</v>
      </c>
      <c r="DQ34" s="10">
        <f t="shared" si="178"/>
        <v>1.1000000000000001</v>
      </c>
      <c r="DR34" s="11">
        <f t="shared" si="178"/>
        <v>1.1000000000000001</v>
      </c>
      <c r="DS34" s="2"/>
      <c r="DT34" s="2"/>
      <c r="DU34" s="3"/>
      <c r="DV34" s="3"/>
      <c r="DW34" s="9">
        <f t="shared" si="121"/>
        <v>1</v>
      </c>
      <c r="DX34" s="10">
        <f t="shared" ref="DX34:EK34" si="179">DW34</f>
        <v>1</v>
      </c>
      <c r="DY34" s="10">
        <f t="shared" si="179"/>
        <v>1</v>
      </c>
      <c r="DZ34" s="10">
        <f t="shared" si="179"/>
        <v>1</v>
      </c>
      <c r="EA34" s="10">
        <f t="shared" si="179"/>
        <v>1</v>
      </c>
      <c r="EB34" s="10">
        <f t="shared" si="179"/>
        <v>1</v>
      </c>
      <c r="EC34" s="10">
        <f t="shared" si="179"/>
        <v>1</v>
      </c>
      <c r="ED34" s="10">
        <f t="shared" si="179"/>
        <v>1</v>
      </c>
      <c r="EE34" s="10">
        <f t="shared" si="179"/>
        <v>1</v>
      </c>
      <c r="EF34" s="10">
        <f t="shared" si="179"/>
        <v>1</v>
      </c>
      <c r="EG34" s="10">
        <f t="shared" si="179"/>
        <v>1</v>
      </c>
      <c r="EH34" s="10">
        <f t="shared" si="179"/>
        <v>1</v>
      </c>
      <c r="EI34" s="10">
        <f t="shared" si="179"/>
        <v>1</v>
      </c>
      <c r="EJ34" s="10">
        <f t="shared" si="179"/>
        <v>1</v>
      </c>
      <c r="EK34" s="11">
        <f t="shared" si="179"/>
        <v>1</v>
      </c>
      <c r="EL34" s="2"/>
      <c r="EM34" s="2"/>
    </row>
    <row r="35" spans="1:143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T35" s="3"/>
      <c r="AU35" s="3"/>
      <c r="AV35" s="3"/>
      <c r="AW35" s="1">
        <f t="shared" si="8"/>
        <v>1</v>
      </c>
      <c r="AX35" s="1">
        <f t="shared" si="9"/>
        <v>1</v>
      </c>
      <c r="AY35" s="1">
        <f t="shared" si="10"/>
        <v>1</v>
      </c>
      <c r="AZ35" s="1">
        <f t="shared" si="11"/>
        <v>1</v>
      </c>
      <c r="BA35" s="1">
        <f t="shared" si="12"/>
        <v>1</v>
      </c>
      <c r="BB35" s="1">
        <f t="shared" si="13"/>
        <v>1</v>
      </c>
      <c r="BC35" s="1">
        <f t="shared" si="14"/>
        <v>1</v>
      </c>
      <c r="BD35" s="1">
        <f t="shared" si="15"/>
        <v>1</v>
      </c>
      <c r="BE35" s="1">
        <f t="shared" si="16"/>
        <v>1</v>
      </c>
      <c r="BF35" s="1">
        <f t="shared" si="17"/>
        <v>1</v>
      </c>
      <c r="BG35" s="1">
        <f t="shared" si="18"/>
        <v>1</v>
      </c>
      <c r="BH35" s="1">
        <f t="shared" si="19"/>
        <v>1</v>
      </c>
      <c r="BI35" s="1">
        <f t="shared" si="20"/>
        <v>1</v>
      </c>
      <c r="BJ35" s="1">
        <f t="shared" si="21"/>
        <v>1</v>
      </c>
      <c r="BK35" s="1">
        <f t="shared" si="22"/>
        <v>1</v>
      </c>
      <c r="BL35" s="1">
        <f t="shared" si="23"/>
        <v>1</v>
      </c>
      <c r="BM35" s="1">
        <f t="shared" si="24"/>
        <v>1</v>
      </c>
      <c r="BN35" s="1">
        <f t="shared" si="25"/>
        <v>1</v>
      </c>
      <c r="BO35" s="1">
        <f t="shared" si="26"/>
        <v>1</v>
      </c>
      <c r="BP35" s="1">
        <f t="shared" si="27"/>
        <v>1</v>
      </c>
      <c r="BQ35" s="1">
        <f t="shared" si="28"/>
        <v>1</v>
      </c>
      <c r="BR35" s="1">
        <f t="shared" si="29"/>
        <v>1</v>
      </c>
      <c r="BS35" s="1">
        <f t="shared" si="30"/>
        <v>1</v>
      </c>
      <c r="BT35" s="1">
        <f t="shared" si="31"/>
        <v>1</v>
      </c>
      <c r="BU35" s="1">
        <f t="shared" si="32"/>
        <v>1</v>
      </c>
      <c r="BV35" s="1">
        <f t="shared" si="33"/>
        <v>1</v>
      </c>
      <c r="BW35" s="1">
        <f t="shared" si="34"/>
        <v>1</v>
      </c>
      <c r="BX35" s="1">
        <f t="shared" si="35"/>
        <v>1</v>
      </c>
      <c r="BY35" s="1">
        <f t="shared" si="36"/>
        <v>1</v>
      </c>
      <c r="BZ35" s="1">
        <f t="shared" si="37"/>
        <v>1</v>
      </c>
      <c r="CA35" s="1">
        <f t="shared" si="38"/>
        <v>1</v>
      </c>
      <c r="CB35" s="1">
        <f t="shared" si="39"/>
        <v>1</v>
      </c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2"/>
      <c r="CY35" s="2"/>
      <c r="CZ35" s="2"/>
      <c r="DA35" s="2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2"/>
      <c r="DR35" s="2"/>
      <c r="DS35" s="2"/>
      <c r="DT35" s="2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2"/>
      <c r="EK35" s="2"/>
      <c r="EL35" s="2"/>
      <c r="EM35" s="2"/>
    </row>
    <row r="36" spans="1:143" ht="15.75" thickBot="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2"/>
      <c r="CY36" s="2"/>
      <c r="CZ36" s="2"/>
      <c r="DA36" s="2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2"/>
      <c r="DR36" s="2"/>
      <c r="DS36" s="2"/>
      <c r="DT36" s="2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2"/>
      <c r="EK36" s="2"/>
      <c r="EL36" s="2"/>
      <c r="EM36" s="2"/>
    </row>
    <row r="37" spans="1:143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2"/>
      <c r="CH37" s="3"/>
      <c r="CI37" s="3">
        <f>CE5</f>
        <v>5</v>
      </c>
      <c r="CJ37" s="3"/>
      <c r="CK37" s="1">
        <f>(CI37/10)+0.3</f>
        <v>0.8</v>
      </c>
      <c r="CL37" s="4">
        <f t="shared" ref="CL37:CY37" si="180">CK37</f>
        <v>0.8</v>
      </c>
      <c r="CM37" s="4">
        <f t="shared" si="180"/>
        <v>0.8</v>
      </c>
      <c r="CN37" s="4">
        <f t="shared" si="180"/>
        <v>0.8</v>
      </c>
      <c r="CO37" s="4">
        <f t="shared" si="180"/>
        <v>0.8</v>
      </c>
      <c r="CP37" s="4">
        <f t="shared" si="180"/>
        <v>0.8</v>
      </c>
      <c r="CQ37" s="4">
        <f t="shared" si="180"/>
        <v>0.8</v>
      </c>
      <c r="CR37" s="4">
        <f t="shared" si="180"/>
        <v>0.8</v>
      </c>
      <c r="CS37" s="4">
        <f t="shared" si="180"/>
        <v>0.8</v>
      </c>
      <c r="CT37" s="4">
        <f t="shared" si="180"/>
        <v>0.8</v>
      </c>
      <c r="CU37" s="4">
        <f t="shared" si="180"/>
        <v>0.8</v>
      </c>
      <c r="CV37" s="4">
        <f t="shared" si="180"/>
        <v>0.8</v>
      </c>
      <c r="CW37" s="4">
        <f t="shared" si="180"/>
        <v>0.8</v>
      </c>
      <c r="CX37" s="4">
        <f t="shared" si="180"/>
        <v>0.8</v>
      </c>
      <c r="CY37" s="5">
        <f t="shared" si="180"/>
        <v>0.8</v>
      </c>
      <c r="CZ37" s="2"/>
      <c r="DA37" s="2"/>
      <c r="DB37" s="3">
        <f>CF5</f>
        <v>7</v>
      </c>
      <c r="DC37" s="3"/>
      <c r="DD37" s="1">
        <f>(DB37/10)+0.3</f>
        <v>1</v>
      </c>
      <c r="DE37" s="4">
        <f t="shared" ref="DE37:DR37" si="181">DD37</f>
        <v>1</v>
      </c>
      <c r="DF37" s="4">
        <f t="shared" si="181"/>
        <v>1</v>
      </c>
      <c r="DG37" s="4">
        <f t="shared" si="181"/>
        <v>1</v>
      </c>
      <c r="DH37" s="4">
        <f t="shared" si="181"/>
        <v>1</v>
      </c>
      <c r="DI37" s="4">
        <f t="shared" si="181"/>
        <v>1</v>
      </c>
      <c r="DJ37" s="4">
        <f t="shared" si="181"/>
        <v>1</v>
      </c>
      <c r="DK37" s="4">
        <f t="shared" si="181"/>
        <v>1</v>
      </c>
      <c r="DL37" s="4">
        <f t="shared" si="181"/>
        <v>1</v>
      </c>
      <c r="DM37" s="4">
        <f t="shared" si="181"/>
        <v>1</v>
      </c>
      <c r="DN37" s="4">
        <f t="shared" si="181"/>
        <v>1</v>
      </c>
      <c r="DO37" s="4">
        <f t="shared" si="181"/>
        <v>1</v>
      </c>
      <c r="DP37" s="4">
        <f t="shared" si="181"/>
        <v>1</v>
      </c>
      <c r="DQ37" s="4">
        <f t="shared" si="181"/>
        <v>1</v>
      </c>
      <c r="DR37" s="5">
        <f t="shared" si="181"/>
        <v>1</v>
      </c>
      <c r="DS37" s="2"/>
      <c r="DT37" s="2"/>
      <c r="DU37" s="3">
        <f>CG5</f>
        <v>5</v>
      </c>
      <c r="DV37" s="3"/>
      <c r="DW37" s="1">
        <f>(DU37/10)+0.3</f>
        <v>0.8</v>
      </c>
      <c r="DX37" s="4">
        <f t="shared" ref="DX37:EK37" si="182">DW37</f>
        <v>0.8</v>
      </c>
      <c r="DY37" s="4">
        <f t="shared" si="182"/>
        <v>0.8</v>
      </c>
      <c r="DZ37" s="4">
        <f t="shared" si="182"/>
        <v>0.8</v>
      </c>
      <c r="EA37" s="4">
        <f t="shared" si="182"/>
        <v>0.8</v>
      </c>
      <c r="EB37" s="4">
        <f t="shared" si="182"/>
        <v>0.8</v>
      </c>
      <c r="EC37" s="4">
        <f t="shared" si="182"/>
        <v>0.8</v>
      </c>
      <c r="ED37" s="4">
        <f t="shared" si="182"/>
        <v>0.8</v>
      </c>
      <c r="EE37" s="4">
        <f t="shared" si="182"/>
        <v>0.8</v>
      </c>
      <c r="EF37" s="4">
        <f t="shared" si="182"/>
        <v>0.8</v>
      </c>
      <c r="EG37" s="4">
        <f t="shared" si="182"/>
        <v>0.8</v>
      </c>
      <c r="EH37" s="4">
        <f t="shared" si="182"/>
        <v>0.8</v>
      </c>
      <c r="EI37" s="4">
        <f t="shared" si="182"/>
        <v>0.8</v>
      </c>
      <c r="EJ37" s="4">
        <f t="shared" si="182"/>
        <v>0.8</v>
      </c>
      <c r="EK37" s="5">
        <f t="shared" si="182"/>
        <v>0.8</v>
      </c>
      <c r="EL37" s="2"/>
      <c r="EM37" s="2"/>
    </row>
    <row r="38" spans="1:143" ht="15.75" thickBo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2"/>
      <c r="CE38" s="2"/>
      <c r="CF38" s="2"/>
      <c r="CG38" s="3"/>
      <c r="CH38" s="3"/>
      <c r="CI38" s="3"/>
      <c r="CJ38" s="3"/>
      <c r="CK38" s="6">
        <f t="shared" ref="CK38:CK51" si="183">CK37</f>
        <v>0.8</v>
      </c>
      <c r="CL38" s="7">
        <f t="shared" ref="CL38:CY38" si="184">CK38</f>
        <v>0.8</v>
      </c>
      <c r="CM38" s="7">
        <f t="shared" si="184"/>
        <v>0.8</v>
      </c>
      <c r="CN38" s="7">
        <f t="shared" si="184"/>
        <v>0.8</v>
      </c>
      <c r="CO38" s="7">
        <f t="shared" si="184"/>
        <v>0.8</v>
      </c>
      <c r="CP38" s="7">
        <f t="shared" si="184"/>
        <v>0.8</v>
      </c>
      <c r="CQ38" s="7">
        <f t="shared" si="184"/>
        <v>0.8</v>
      </c>
      <c r="CR38" s="7">
        <f t="shared" si="184"/>
        <v>0.8</v>
      </c>
      <c r="CS38" s="7">
        <f t="shared" si="184"/>
        <v>0.8</v>
      </c>
      <c r="CT38" s="7">
        <f t="shared" si="184"/>
        <v>0.8</v>
      </c>
      <c r="CU38" s="7">
        <f t="shared" si="184"/>
        <v>0.8</v>
      </c>
      <c r="CV38" s="7">
        <f t="shared" si="184"/>
        <v>0.8</v>
      </c>
      <c r="CW38" s="7">
        <f t="shared" si="184"/>
        <v>0.8</v>
      </c>
      <c r="CX38" s="7">
        <f t="shared" si="184"/>
        <v>0.8</v>
      </c>
      <c r="CY38" s="8">
        <f t="shared" si="184"/>
        <v>0.8</v>
      </c>
      <c r="CZ38" s="2"/>
      <c r="DA38" s="2"/>
      <c r="DB38" s="3"/>
      <c r="DC38" s="3"/>
      <c r="DD38" s="6">
        <f t="shared" ref="DD38:DD51" si="185">DD37</f>
        <v>1</v>
      </c>
      <c r="DE38" s="7">
        <f t="shared" ref="DE38:DR38" si="186">DD38</f>
        <v>1</v>
      </c>
      <c r="DF38" s="7">
        <f t="shared" si="186"/>
        <v>1</v>
      </c>
      <c r="DG38" s="7">
        <f t="shared" si="186"/>
        <v>1</v>
      </c>
      <c r="DH38" s="7">
        <f t="shared" si="186"/>
        <v>1</v>
      </c>
      <c r="DI38" s="7">
        <f t="shared" si="186"/>
        <v>1</v>
      </c>
      <c r="DJ38" s="7">
        <f t="shared" si="186"/>
        <v>1</v>
      </c>
      <c r="DK38" s="7">
        <f t="shared" si="186"/>
        <v>1</v>
      </c>
      <c r="DL38" s="7">
        <f t="shared" si="186"/>
        <v>1</v>
      </c>
      <c r="DM38" s="7">
        <f t="shared" si="186"/>
        <v>1</v>
      </c>
      <c r="DN38" s="7">
        <f t="shared" si="186"/>
        <v>1</v>
      </c>
      <c r="DO38" s="7">
        <f t="shared" si="186"/>
        <v>1</v>
      </c>
      <c r="DP38" s="7">
        <f t="shared" si="186"/>
        <v>1</v>
      </c>
      <c r="DQ38" s="7">
        <f t="shared" si="186"/>
        <v>1</v>
      </c>
      <c r="DR38" s="8">
        <f t="shared" si="186"/>
        <v>1</v>
      </c>
      <c r="DS38" s="2"/>
      <c r="DT38" s="2"/>
      <c r="DU38" s="3"/>
      <c r="DV38" s="3"/>
      <c r="DW38" s="6">
        <f t="shared" ref="DW38:DW51" si="187">DW37</f>
        <v>0.8</v>
      </c>
      <c r="DX38" s="7">
        <f t="shared" ref="DX38:EK38" si="188">DW38</f>
        <v>0.8</v>
      </c>
      <c r="DY38" s="7">
        <f t="shared" si="188"/>
        <v>0.8</v>
      </c>
      <c r="DZ38" s="7">
        <f t="shared" si="188"/>
        <v>0.8</v>
      </c>
      <c r="EA38" s="7">
        <f t="shared" si="188"/>
        <v>0.8</v>
      </c>
      <c r="EB38" s="7">
        <f t="shared" si="188"/>
        <v>0.8</v>
      </c>
      <c r="EC38" s="7">
        <f t="shared" si="188"/>
        <v>0.8</v>
      </c>
      <c r="ED38" s="7">
        <f t="shared" si="188"/>
        <v>0.8</v>
      </c>
      <c r="EE38" s="7">
        <f t="shared" si="188"/>
        <v>0.8</v>
      </c>
      <c r="EF38" s="7">
        <f t="shared" si="188"/>
        <v>0.8</v>
      </c>
      <c r="EG38" s="7">
        <f t="shared" si="188"/>
        <v>0.8</v>
      </c>
      <c r="EH38" s="7">
        <f t="shared" si="188"/>
        <v>0.8</v>
      </c>
      <c r="EI38" s="7">
        <f t="shared" si="188"/>
        <v>0.8</v>
      </c>
      <c r="EJ38" s="7">
        <f t="shared" si="188"/>
        <v>0.8</v>
      </c>
      <c r="EK38" s="8">
        <f t="shared" si="188"/>
        <v>0.8</v>
      </c>
      <c r="EL38" s="2"/>
      <c r="EM38" s="2"/>
    </row>
    <row r="39" spans="1:143">
      <c r="A39" s="13"/>
      <c r="B39" s="13"/>
      <c r="C39" s="13"/>
      <c r="D39" s="13"/>
      <c r="E39" s="116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8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3"/>
      <c r="CH39" s="3"/>
      <c r="CI39" s="3"/>
      <c r="CJ39" s="3"/>
      <c r="CK39" s="6">
        <f t="shared" si="183"/>
        <v>0.8</v>
      </c>
      <c r="CL39" s="7">
        <f t="shared" ref="CL39:CY39" si="189">CK39</f>
        <v>0.8</v>
      </c>
      <c r="CM39" s="7">
        <f t="shared" si="189"/>
        <v>0.8</v>
      </c>
      <c r="CN39" s="7">
        <f t="shared" si="189"/>
        <v>0.8</v>
      </c>
      <c r="CO39" s="7">
        <f t="shared" si="189"/>
        <v>0.8</v>
      </c>
      <c r="CP39" s="7">
        <f t="shared" si="189"/>
        <v>0.8</v>
      </c>
      <c r="CQ39" s="7">
        <f t="shared" si="189"/>
        <v>0.8</v>
      </c>
      <c r="CR39" s="7">
        <f t="shared" si="189"/>
        <v>0.8</v>
      </c>
      <c r="CS39" s="7">
        <f t="shared" si="189"/>
        <v>0.8</v>
      </c>
      <c r="CT39" s="7">
        <f t="shared" si="189"/>
        <v>0.8</v>
      </c>
      <c r="CU39" s="7">
        <f t="shared" si="189"/>
        <v>0.8</v>
      </c>
      <c r="CV39" s="7">
        <f t="shared" si="189"/>
        <v>0.8</v>
      </c>
      <c r="CW39" s="7">
        <f t="shared" si="189"/>
        <v>0.8</v>
      </c>
      <c r="CX39" s="7">
        <f t="shared" si="189"/>
        <v>0.8</v>
      </c>
      <c r="CY39" s="8">
        <f t="shared" si="189"/>
        <v>0.8</v>
      </c>
      <c r="CZ39" s="2"/>
      <c r="DA39" s="2"/>
      <c r="DB39" s="3"/>
      <c r="DC39" s="3"/>
      <c r="DD39" s="6">
        <f t="shared" si="185"/>
        <v>1</v>
      </c>
      <c r="DE39" s="7">
        <f t="shared" ref="DE39:DR39" si="190">DD39</f>
        <v>1</v>
      </c>
      <c r="DF39" s="7">
        <f t="shared" si="190"/>
        <v>1</v>
      </c>
      <c r="DG39" s="7">
        <f t="shared" si="190"/>
        <v>1</v>
      </c>
      <c r="DH39" s="7">
        <f t="shared" si="190"/>
        <v>1</v>
      </c>
      <c r="DI39" s="7">
        <f t="shared" si="190"/>
        <v>1</v>
      </c>
      <c r="DJ39" s="7">
        <f t="shared" si="190"/>
        <v>1</v>
      </c>
      <c r="DK39" s="7">
        <f t="shared" si="190"/>
        <v>1</v>
      </c>
      <c r="DL39" s="7">
        <f t="shared" si="190"/>
        <v>1</v>
      </c>
      <c r="DM39" s="7">
        <f t="shared" si="190"/>
        <v>1</v>
      </c>
      <c r="DN39" s="7">
        <f t="shared" si="190"/>
        <v>1</v>
      </c>
      <c r="DO39" s="7">
        <f t="shared" si="190"/>
        <v>1</v>
      </c>
      <c r="DP39" s="7">
        <f t="shared" si="190"/>
        <v>1</v>
      </c>
      <c r="DQ39" s="7">
        <f t="shared" si="190"/>
        <v>1</v>
      </c>
      <c r="DR39" s="8">
        <f t="shared" si="190"/>
        <v>1</v>
      </c>
      <c r="DS39" s="2"/>
      <c r="DT39" s="2"/>
      <c r="DU39" s="3"/>
      <c r="DV39" s="3"/>
      <c r="DW39" s="6">
        <f t="shared" si="187"/>
        <v>0.8</v>
      </c>
      <c r="DX39" s="7">
        <f t="shared" ref="DX39:EK39" si="191">DW39</f>
        <v>0.8</v>
      </c>
      <c r="DY39" s="7">
        <f t="shared" si="191"/>
        <v>0.8</v>
      </c>
      <c r="DZ39" s="7">
        <f t="shared" si="191"/>
        <v>0.8</v>
      </c>
      <c r="EA39" s="7">
        <f t="shared" si="191"/>
        <v>0.8</v>
      </c>
      <c r="EB39" s="7">
        <f t="shared" si="191"/>
        <v>0.8</v>
      </c>
      <c r="EC39" s="7">
        <f t="shared" si="191"/>
        <v>0.8</v>
      </c>
      <c r="ED39" s="7">
        <f t="shared" si="191"/>
        <v>0.8</v>
      </c>
      <c r="EE39" s="7">
        <f t="shared" si="191"/>
        <v>0.8</v>
      </c>
      <c r="EF39" s="7">
        <f t="shared" si="191"/>
        <v>0.8</v>
      </c>
      <c r="EG39" s="7">
        <f t="shared" si="191"/>
        <v>0.8</v>
      </c>
      <c r="EH39" s="7">
        <f t="shared" si="191"/>
        <v>0.8</v>
      </c>
      <c r="EI39" s="7">
        <f t="shared" si="191"/>
        <v>0.8</v>
      </c>
      <c r="EJ39" s="7">
        <f t="shared" si="191"/>
        <v>0.8</v>
      </c>
      <c r="EK39" s="8">
        <f t="shared" si="191"/>
        <v>0.8</v>
      </c>
      <c r="EL39" s="2"/>
      <c r="EM39" s="2"/>
    </row>
    <row r="40" spans="1:143">
      <c r="A40" s="13"/>
      <c r="B40" s="13"/>
      <c r="C40" s="13"/>
      <c r="D40" s="13"/>
      <c r="E40" s="119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1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3"/>
      <c r="CH40" s="3"/>
      <c r="CI40" s="3"/>
      <c r="CJ40" s="3"/>
      <c r="CK40" s="6">
        <f t="shared" si="183"/>
        <v>0.8</v>
      </c>
      <c r="CL40" s="7">
        <f t="shared" ref="CL40:CY40" si="192">CK40</f>
        <v>0.8</v>
      </c>
      <c r="CM40" s="7">
        <f t="shared" si="192"/>
        <v>0.8</v>
      </c>
      <c r="CN40" s="7">
        <f t="shared" si="192"/>
        <v>0.8</v>
      </c>
      <c r="CO40" s="7">
        <f t="shared" si="192"/>
        <v>0.8</v>
      </c>
      <c r="CP40" s="7">
        <f t="shared" si="192"/>
        <v>0.8</v>
      </c>
      <c r="CQ40" s="7">
        <f t="shared" si="192"/>
        <v>0.8</v>
      </c>
      <c r="CR40" s="7">
        <f t="shared" si="192"/>
        <v>0.8</v>
      </c>
      <c r="CS40" s="7">
        <f t="shared" si="192"/>
        <v>0.8</v>
      </c>
      <c r="CT40" s="7">
        <f t="shared" si="192"/>
        <v>0.8</v>
      </c>
      <c r="CU40" s="7">
        <f t="shared" si="192"/>
        <v>0.8</v>
      </c>
      <c r="CV40" s="7">
        <f t="shared" si="192"/>
        <v>0.8</v>
      </c>
      <c r="CW40" s="7">
        <f t="shared" si="192"/>
        <v>0.8</v>
      </c>
      <c r="CX40" s="7">
        <f t="shared" si="192"/>
        <v>0.8</v>
      </c>
      <c r="CY40" s="8">
        <f t="shared" si="192"/>
        <v>0.8</v>
      </c>
      <c r="CZ40" s="2"/>
      <c r="DA40" s="2"/>
      <c r="DB40" s="3"/>
      <c r="DC40" s="3"/>
      <c r="DD40" s="6">
        <f t="shared" si="185"/>
        <v>1</v>
      </c>
      <c r="DE40" s="7">
        <f t="shared" ref="DE40:DR40" si="193">DD40</f>
        <v>1</v>
      </c>
      <c r="DF40" s="7">
        <f t="shared" si="193"/>
        <v>1</v>
      </c>
      <c r="DG40" s="7">
        <f t="shared" si="193"/>
        <v>1</v>
      </c>
      <c r="DH40" s="7">
        <f t="shared" si="193"/>
        <v>1</v>
      </c>
      <c r="DI40" s="7">
        <f t="shared" si="193"/>
        <v>1</v>
      </c>
      <c r="DJ40" s="7">
        <f t="shared" si="193"/>
        <v>1</v>
      </c>
      <c r="DK40" s="7">
        <f t="shared" si="193"/>
        <v>1</v>
      </c>
      <c r="DL40" s="7">
        <f t="shared" si="193"/>
        <v>1</v>
      </c>
      <c r="DM40" s="7">
        <f t="shared" si="193"/>
        <v>1</v>
      </c>
      <c r="DN40" s="7">
        <f t="shared" si="193"/>
        <v>1</v>
      </c>
      <c r="DO40" s="7">
        <f t="shared" si="193"/>
        <v>1</v>
      </c>
      <c r="DP40" s="7">
        <f t="shared" si="193"/>
        <v>1</v>
      </c>
      <c r="DQ40" s="7">
        <f t="shared" si="193"/>
        <v>1</v>
      </c>
      <c r="DR40" s="8">
        <f t="shared" si="193"/>
        <v>1</v>
      </c>
      <c r="DS40" s="2"/>
      <c r="DT40" s="2"/>
      <c r="DU40" s="3"/>
      <c r="DV40" s="3"/>
      <c r="DW40" s="6">
        <f t="shared" si="187"/>
        <v>0.8</v>
      </c>
      <c r="DX40" s="7">
        <f t="shared" ref="DX40:EK40" si="194">DW40</f>
        <v>0.8</v>
      </c>
      <c r="DY40" s="7">
        <f t="shared" si="194"/>
        <v>0.8</v>
      </c>
      <c r="DZ40" s="7">
        <f t="shared" si="194"/>
        <v>0.8</v>
      </c>
      <c r="EA40" s="7">
        <f t="shared" si="194"/>
        <v>0.8</v>
      </c>
      <c r="EB40" s="7">
        <f t="shared" si="194"/>
        <v>0.8</v>
      </c>
      <c r="EC40" s="7">
        <f t="shared" si="194"/>
        <v>0.8</v>
      </c>
      <c r="ED40" s="7">
        <f t="shared" si="194"/>
        <v>0.8</v>
      </c>
      <c r="EE40" s="7">
        <f t="shared" si="194"/>
        <v>0.8</v>
      </c>
      <c r="EF40" s="7">
        <f t="shared" si="194"/>
        <v>0.8</v>
      </c>
      <c r="EG40" s="7">
        <f t="shared" si="194"/>
        <v>0.8</v>
      </c>
      <c r="EH40" s="7">
        <f t="shared" si="194"/>
        <v>0.8</v>
      </c>
      <c r="EI40" s="7">
        <f t="shared" si="194"/>
        <v>0.8</v>
      </c>
      <c r="EJ40" s="7">
        <f t="shared" si="194"/>
        <v>0.8</v>
      </c>
      <c r="EK40" s="8">
        <f t="shared" si="194"/>
        <v>0.8</v>
      </c>
      <c r="EL40" s="2"/>
      <c r="EM40" s="2"/>
    </row>
    <row r="41" spans="1:143" ht="33.75">
      <c r="E41" s="119"/>
      <c r="F41" s="122" t="s">
        <v>45</v>
      </c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20"/>
      <c r="AI41" s="120"/>
      <c r="AJ41" s="120"/>
      <c r="AK41" s="121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3"/>
      <c r="CH41" s="3"/>
      <c r="CI41" s="3"/>
      <c r="CJ41" s="3"/>
      <c r="CK41" s="6">
        <f t="shared" si="183"/>
        <v>0.8</v>
      </c>
      <c r="CL41" s="7">
        <f t="shared" ref="CL41:CY41" si="195">CK41</f>
        <v>0.8</v>
      </c>
      <c r="CM41" s="7">
        <f t="shared" si="195"/>
        <v>0.8</v>
      </c>
      <c r="CN41" s="7">
        <f t="shared" si="195"/>
        <v>0.8</v>
      </c>
      <c r="CO41" s="7">
        <f t="shared" si="195"/>
        <v>0.8</v>
      </c>
      <c r="CP41" s="7">
        <f t="shared" si="195"/>
        <v>0.8</v>
      </c>
      <c r="CQ41" s="7">
        <f t="shared" si="195"/>
        <v>0.8</v>
      </c>
      <c r="CR41" s="7">
        <f t="shared" si="195"/>
        <v>0.8</v>
      </c>
      <c r="CS41" s="7">
        <f t="shared" si="195"/>
        <v>0.8</v>
      </c>
      <c r="CT41" s="7">
        <f t="shared" si="195"/>
        <v>0.8</v>
      </c>
      <c r="CU41" s="7">
        <f t="shared" si="195"/>
        <v>0.8</v>
      </c>
      <c r="CV41" s="7">
        <f t="shared" si="195"/>
        <v>0.8</v>
      </c>
      <c r="CW41" s="7">
        <f t="shared" si="195"/>
        <v>0.8</v>
      </c>
      <c r="CX41" s="7">
        <f t="shared" si="195"/>
        <v>0.8</v>
      </c>
      <c r="CY41" s="8">
        <f t="shared" si="195"/>
        <v>0.8</v>
      </c>
      <c r="CZ41" s="2"/>
      <c r="DA41" s="2"/>
      <c r="DB41" s="3"/>
      <c r="DC41" s="3"/>
      <c r="DD41" s="6">
        <f t="shared" si="185"/>
        <v>1</v>
      </c>
      <c r="DE41" s="7">
        <f t="shared" ref="DE41:DR41" si="196">DD41</f>
        <v>1</v>
      </c>
      <c r="DF41" s="7">
        <f t="shared" si="196"/>
        <v>1</v>
      </c>
      <c r="DG41" s="7">
        <f t="shared" si="196"/>
        <v>1</v>
      </c>
      <c r="DH41" s="7">
        <f t="shared" si="196"/>
        <v>1</v>
      </c>
      <c r="DI41" s="7">
        <f t="shared" si="196"/>
        <v>1</v>
      </c>
      <c r="DJ41" s="7">
        <f t="shared" si="196"/>
        <v>1</v>
      </c>
      <c r="DK41" s="7">
        <f t="shared" si="196"/>
        <v>1</v>
      </c>
      <c r="DL41" s="7">
        <f t="shared" si="196"/>
        <v>1</v>
      </c>
      <c r="DM41" s="7">
        <f t="shared" si="196"/>
        <v>1</v>
      </c>
      <c r="DN41" s="7">
        <f t="shared" si="196"/>
        <v>1</v>
      </c>
      <c r="DO41" s="7">
        <f t="shared" si="196"/>
        <v>1</v>
      </c>
      <c r="DP41" s="7">
        <f t="shared" si="196"/>
        <v>1</v>
      </c>
      <c r="DQ41" s="7">
        <f t="shared" si="196"/>
        <v>1</v>
      </c>
      <c r="DR41" s="8">
        <f t="shared" si="196"/>
        <v>1</v>
      </c>
      <c r="DS41" s="2"/>
      <c r="DT41" s="2"/>
      <c r="DU41" s="3"/>
      <c r="DV41" s="3"/>
      <c r="DW41" s="6">
        <f t="shared" si="187"/>
        <v>0.8</v>
      </c>
      <c r="DX41" s="7">
        <f t="shared" ref="DX41:EK41" si="197">DW41</f>
        <v>0.8</v>
      </c>
      <c r="DY41" s="7">
        <f t="shared" si="197"/>
        <v>0.8</v>
      </c>
      <c r="DZ41" s="7">
        <f t="shared" si="197"/>
        <v>0.8</v>
      </c>
      <c r="EA41" s="7">
        <f t="shared" si="197"/>
        <v>0.8</v>
      </c>
      <c r="EB41" s="7">
        <f t="shared" si="197"/>
        <v>0.8</v>
      </c>
      <c r="EC41" s="7">
        <f t="shared" si="197"/>
        <v>0.8</v>
      </c>
      <c r="ED41" s="7">
        <f t="shared" si="197"/>
        <v>0.8</v>
      </c>
      <c r="EE41" s="7">
        <f t="shared" si="197"/>
        <v>0.8</v>
      </c>
      <c r="EF41" s="7">
        <f t="shared" si="197"/>
        <v>0.8</v>
      </c>
      <c r="EG41" s="7">
        <f t="shared" si="197"/>
        <v>0.8</v>
      </c>
      <c r="EH41" s="7">
        <f t="shared" si="197"/>
        <v>0.8</v>
      </c>
      <c r="EI41" s="7">
        <f t="shared" si="197"/>
        <v>0.8</v>
      </c>
      <c r="EJ41" s="7">
        <f t="shared" si="197"/>
        <v>0.8</v>
      </c>
      <c r="EK41" s="8">
        <f t="shared" si="197"/>
        <v>0.8</v>
      </c>
      <c r="EL41" s="2"/>
      <c r="EM41" s="2"/>
    </row>
    <row r="42" spans="1:143" ht="15.75" thickBot="1">
      <c r="E42" s="123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5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3"/>
      <c r="CH42" s="3"/>
      <c r="CI42" s="3"/>
      <c r="CJ42" s="3"/>
      <c r="CK42" s="6">
        <f t="shared" si="183"/>
        <v>0.8</v>
      </c>
      <c r="CL42" s="7">
        <f t="shared" ref="CL42:CY42" si="198">CK42</f>
        <v>0.8</v>
      </c>
      <c r="CM42" s="7">
        <f t="shared" si="198"/>
        <v>0.8</v>
      </c>
      <c r="CN42" s="7">
        <f t="shared" si="198"/>
        <v>0.8</v>
      </c>
      <c r="CO42" s="7">
        <f t="shared" si="198"/>
        <v>0.8</v>
      </c>
      <c r="CP42" s="7">
        <f t="shared" si="198"/>
        <v>0.8</v>
      </c>
      <c r="CQ42" s="7">
        <f t="shared" si="198"/>
        <v>0.8</v>
      </c>
      <c r="CR42" s="7">
        <f t="shared" si="198"/>
        <v>0.8</v>
      </c>
      <c r="CS42" s="7">
        <f t="shared" si="198"/>
        <v>0.8</v>
      </c>
      <c r="CT42" s="7">
        <f t="shared" si="198"/>
        <v>0.8</v>
      </c>
      <c r="CU42" s="7">
        <f t="shared" si="198"/>
        <v>0.8</v>
      </c>
      <c r="CV42" s="7">
        <f t="shared" si="198"/>
        <v>0.8</v>
      </c>
      <c r="CW42" s="7">
        <f t="shared" si="198"/>
        <v>0.8</v>
      </c>
      <c r="CX42" s="7">
        <f t="shared" si="198"/>
        <v>0.8</v>
      </c>
      <c r="CY42" s="8">
        <f t="shared" si="198"/>
        <v>0.8</v>
      </c>
      <c r="CZ42" s="2"/>
      <c r="DA42" s="2"/>
      <c r="DB42" s="3"/>
      <c r="DC42" s="3"/>
      <c r="DD42" s="6">
        <f t="shared" si="185"/>
        <v>1</v>
      </c>
      <c r="DE42" s="7">
        <f t="shared" ref="DE42:DR42" si="199">DD42</f>
        <v>1</v>
      </c>
      <c r="DF42" s="7">
        <f t="shared" si="199"/>
        <v>1</v>
      </c>
      <c r="DG42" s="7">
        <f t="shared" si="199"/>
        <v>1</v>
      </c>
      <c r="DH42" s="7">
        <f t="shared" si="199"/>
        <v>1</v>
      </c>
      <c r="DI42" s="7">
        <f t="shared" si="199"/>
        <v>1</v>
      </c>
      <c r="DJ42" s="7">
        <f t="shared" si="199"/>
        <v>1</v>
      </c>
      <c r="DK42" s="7">
        <f t="shared" si="199"/>
        <v>1</v>
      </c>
      <c r="DL42" s="7">
        <f t="shared" si="199"/>
        <v>1</v>
      </c>
      <c r="DM42" s="7">
        <f t="shared" si="199"/>
        <v>1</v>
      </c>
      <c r="DN42" s="7">
        <f t="shared" si="199"/>
        <v>1</v>
      </c>
      <c r="DO42" s="7">
        <f t="shared" si="199"/>
        <v>1</v>
      </c>
      <c r="DP42" s="7">
        <f t="shared" si="199"/>
        <v>1</v>
      </c>
      <c r="DQ42" s="7">
        <f t="shared" si="199"/>
        <v>1</v>
      </c>
      <c r="DR42" s="8">
        <f t="shared" si="199"/>
        <v>1</v>
      </c>
      <c r="DS42" s="2"/>
      <c r="DT42" s="2"/>
      <c r="DU42" s="3"/>
      <c r="DV42" s="3"/>
      <c r="DW42" s="6">
        <f t="shared" si="187"/>
        <v>0.8</v>
      </c>
      <c r="DX42" s="7">
        <f t="shared" ref="DX42:EK42" si="200">DW42</f>
        <v>0.8</v>
      </c>
      <c r="DY42" s="7">
        <f t="shared" si="200"/>
        <v>0.8</v>
      </c>
      <c r="DZ42" s="7">
        <f t="shared" si="200"/>
        <v>0.8</v>
      </c>
      <c r="EA42" s="7">
        <f t="shared" si="200"/>
        <v>0.8</v>
      </c>
      <c r="EB42" s="7">
        <f t="shared" si="200"/>
        <v>0.8</v>
      </c>
      <c r="EC42" s="7">
        <f t="shared" si="200"/>
        <v>0.8</v>
      </c>
      <c r="ED42" s="7">
        <f t="shared" si="200"/>
        <v>0.8</v>
      </c>
      <c r="EE42" s="7">
        <f t="shared" si="200"/>
        <v>0.8</v>
      </c>
      <c r="EF42" s="7">
        <f t="shared" si="200"/>
        <v>0.8</v>
      </c>
      <c r="EG42" s="7">
        <f t="shared" si="200"/>
        <v>0.8</v>
      </c>
      <c r="EH42" s="7">
        <f t="shared" si="200"/>
        <v>0.8</v>
      </c>
      <c r="EI42" s="7">
        <f t="shared" si="200"/>
        <v>0.8</v>
      </c>
      <c r="EJ42" s="7">
        <f t="shared" si="200"/>
        <v>0.8</v>
      </c>
      <c r="EK42" s="8">
        <f t="shared" si="200"/>
        <v>0.8</v>
      </c>
      <c r="EL42" s="2"/>
      <c r="EM42" s="2"/>
    </row>
    <row r="43" spans="1:143">
      <c r="V43" s="146"/>
      <c r="W43" s="185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3"/>
      <c r="CH43" s="3"/>
      <c r="CI43" s="3"/>
      <c r="CJ43" s="3"/>
      <c r="CK43" s="6">
        <f t="shared" si="183"/>
        <v>0.8</v>
      </c>
      <c r="CL43" s="7">
        <f t="shared" ref="CL43:CY43" si="201">CK43</f>
        <v>0.8</v>
      </c>
      <c r="CM43" s="7">
        <f t="shared" si="201"/>
        <v>0.8</v>
      </c>
      <c r="CN43" s="7">
        <f t="shared" si="201"/>
        <v>0.8</v>
      </c>
      <c r="CO43" s="7">
        <f t="shared" si="201"/>
        <v>0.8</v>
      </c>
      <c r="CP43" s="7">
        <f t="shared" si="201"/>
        <v>0.8</v>
      </c>
      <c r="CQ43" s="7">
        <f t="shared" si="201"/>
        <v>0.8</v>
      </c>
      <c r="CR43" s="7">
        <f t="shared" si="201"/>
        <v>0.8</v>
      </c>
      <c r="CS43" s="7">
        <f t="shared" si="201"/>
        <v>0.8</v>
      </c>
      <c r="CT43" s="7">
        <f t="shared" si="201"/>
        <v>0.8</v>
      </c>
      <c r="CU43" s="7">
        <f t="shared" si="201"/>
        <v>0.8</v>
      </c>
      <c r="CV43" s="7">
        <f t="shared" si="201"/>
        <v>0.8</v>
      </c>
      <c r="CW43" s="7">
        <f t="shared" si="201"/>
        <v>0.8</v>
      </c>
      <c r="CX43" s="7">
        <f t="shared" si="201"/>
        <v>0.8</v>
      </c>
      <c r="CY43" s="8">
        <f t="shared" si="201"/>
        <v>0.8</v>
      </c>
      <c r="CZ43" s="2"/>
      <c r="DA43" s="2"/>
      <c r="DB43" s="3"/>
      <c r="DC43" s="3"/>
      <c r="DD43" s="6">
        <f t="shared" si="185"/>
        <v>1</v>
      </c>
      <c r="DE43" s="7">
        <f t="shared" ref="DE43:DR43" si="202">DD43</f>
        <v>1</v>
      </c>
      <c r="DF43" s="7">
        <f t="shared" si="202"/>
        <v>1</v>
      </c>
      <c r="DG43" s="7">
        <f t="shared" si="202"/>
        <v>1</v>
      </c>
      <c r="DH43" s="7">
        <f t="shared" si="202"/>
        <v>1</v>
      </c>
      <c r="DI43" s="7">
        <f t="shared" si="202"/>
        <v>1</v>
      </c>
      <c r="DJ43" s="7">
        <f t="shared" si="202"/>
        <v>1</v>
      </c>
      <c r="DK43" s="7">
        <f t="shared" si="202"/>
        <v>1</v>
      </c>
      <c r="DL43" s="7">
        <f t="shared" si="202"/>
        <v>1</v>
      </c>
      <c r="DM43" s="7">
        <f t="shared" si="202"/>
        <v>1</v>
      </c>
      <c r="DN43" s="7">
        <f t="shared" si="202"/>
        <v>1</v>
      </c>
      <c r="DO43" s="7">
        <f t="shared" si="202"/>
        <v>1</v>
      </c>
      <c r="DP43" s="7">
        <f t="shared" si="202"/>
        <v>1</v>
      </c>
      <c r="DQ43" s="7">
        <f t="shared" si="202"/>
        <v>1</v>
      </c>
      <c r="DR43" s="8">
        <f t="shared" si="202"/>
        <v>1</v>
      </c>
      <c r="DS43" s="2"/>
      <c r="DT43" s="2"/>
      <c r="DU43" s="3"/>
      <c r="DV43" s="3"/>
      <c r="DW43" s="6">
        <f t="shared" si="187"/>
        <v>0.8</v>
      </c>
      <c r="DX43" s="7">
        <f t="shared" ref="DX43:EK43" si="203">DW43</f>
        <v>0.8</v>
      </c>
      <c r="DY43" s="7">
        <f t="shared" si="203"/>
        <v>0.8</v>
      </c>
      <c r="DZ43" s="7">
        <f t="shared" si="203"/>
        <v>0.8</v>
      </c>
      <c r="EA43" s="7">
        <f t="shared" si="203"/>
        <v>0.8</v>
      </c>
      <c r="EB43" s="7">
        <f t="shared" si="203"/>
        <v>0.8</v>
      </c>
      <c r="EC43" s="7">
        <f t="shared" si="203"/>
        <v>0.8</v>
      </c>
      <c r="ED43" s="7">
        <f t="shared" si="203"/>
        <v>0.8</v>
      </c>
      <c r="EE43" s="7">
        <f t="shared" si="203"/>
        <v>0.8</v>
      </c>
      <c r="EF43" s="7">
        <f t="shared" si="203"/>
        <v>0.8</v>
      </c>
      <c r="EG43" s="7">
        <f t="shared" si="203"/>
        <v>0.8</v>
      </c>
      <c r="EH43" s="7">
        <f t="shared" si="203"/>
        <v>0.8</v>
      </c>
      <c r="EI43" s="7">
        <f t="shared" si="203"/>
        <v>0.8</v>
      </c>
      <c r="EJ43" s="7">
        <f t="shared" si="203"/>
        <v>0.8</v>
      </c>
      <c r="EK43" s="8">
        <f t="shared" si="203"/>
        <v>0.8</v>
      </c>
      <c r="EL43" s="2"/>
      <c r="EM43" s="2"/>
    </row>
    <row r="44" spans="1:143">
      <c r="V44" s="146"/>
      <c r="W44" s="185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3"/>
      <c r="CH44" s="3"/>
      <c r="CI44" s="3"/>
      <c r="CJ44" s="3"/>
      <c r="CK44" s="6">
        <f t="shared" si="183"/>
        <v>0.8</v>
      </c>
      <c r="CL44" s="7">
        <f t="shared" ref="CL44:CY44" si="204">CK44</f>
        <v>0.8</v>
      </c>
      <c r="CM44" s="7">
        <f t="shared" si="204"/>
        <v>0.8</v>
      </c>
      <c r="CN44" s="7">
        <f t="shared" si="204"/>
        <v>0.8</v>
      </c>
      <c r="CO44" s="7">
        <f t="shared" si="204"/>
        <v>0.8</v>
      </c>
      <c r="CP44" s="7">
        <f t="shared" si="204"/>
        <v>0.8</v>
      </c>
      <c r="CQ44" s="7">
        <f t="shared" si="204"/>
        <v>0.8</v>
      </c>
      <c r="CR44" s="7">
        <f t="shared" si="204"/>
        <v>0.8</v>
      </c>
      <c r="CS44" s="7">
        <f t="shared" si="204"/>
        <v>0.8</v>
      </c>
      <c r="CT44" s="7">
        <f t="shared" si="204"/>
        <v>0.8</v>
      </c>
      <c r="CU44" s="7">
        <f t="shared" si="204"/>
        <v>0.8</v>
      </c>
      <c r="CV44" s="7">
        <f t="shared" si="204"/>
        <v>0.8</v>
      </c>
      <c r="CW44" s="7">
        <f t="shared" si="204"/>
        <v>0.8</v>
      </c>
      <c r="CX44" s="7">
        <f t="shared" si="204"/>
        <v>0.8</v>
      </c>
      <c r="CY44" s="8">
        <f t="shared" si="204"/>
        <v>0.8</v>
      </c>
      <c r="CZ44" s="2"/>
      <c r="DA44" s="2"/>
      <c r="DB44" s="3"/>
      <c r="DC44" s="3"/>
      <c r="DD44" s="6">
        <f t="shared" si="185"/>
        <v>1</v>
      </c>
      <c r="DE44" s="7">
        <f t="shared" ref="DE44:DR44" si="205">DD44</f>
        <v>1</v>
      </c>
      <c r="DF44" s="7">
        <f t="shared" si="205"/>
        <v>1</v>
      </c>
      <c r="DG44" s="7">
        <f t="shared" si="205"/>
        <v>1</v>
      </c>
      <c r="DH44" s="7">
        <f t="shared" si="205"/>
        <v>1</v>
      </c>
      <c r="DI44" s="7">
        <f t="shared" si="205"/>
        <v>1</v>
      </c>
      <c r="DJ44" s="7">
        <f t="shared" si="205"/>
        <v>1</v>
      </c>
      <c r="DK44" s="7">
        <f t="shared" si="205"/>
        <v>1</v>
      </c>
      <c r="DL44" s="7">
        <f t="shared" si="205"/>
        <v>1</v>
      </c>
      <c r="DM44" s="7">
        <f t="shared" si="205"/>
        <v>1</v>
      </c>
      <c r="DN44" s="7">
        <f t="shared" si="205"/>
        <v>1</v>
      </c>
      <c r="DO44" s="7">
        <f t="shared" si="205"/>
        <v>1</v>
      </c>
      <c r="DP44" s="7">
        <f t="shared" si="205"/>
        <v>1</v>
      </c>
      <c r="DQ44" s="7">
        <f t="shared" si="205"/>
        <v>1</v>
      </c>
      <c r="DR44" s="8">
        <f t="shared" si="205"/>
        <v>1</v>
      </c>
      <c r="DS44" s="2"/>
      <c r="DT44" s="2"/>
      <c r="DU44" s="3"/>
      <c r="DV44" s="3"/>
      <c r="DW44" s="6">
        <f t="shared" si="187"/>
        <v>0.8</v>
      </c>
      <c r="DX44" s="7">
        <f t="shared" ref="DX44:EK44" si="206">DW44</f>
        <v>0.8</v>
      </c>
      <c r="DY44" s="7">
        <f t="shared" si="206"/>
        <v>0.8</v>
      </c>
      <c r="DZ44" s="7">
        <f t="shared" si="206"/>
        <v>0.8</v>
      </c>
      <c r="EA44" s="7">
        <f t="shared" si="206"/>
        <v>0.8</v>
      </c>
      <c r="EB44" s="7">
        <f t="shared" si="206"/>
        <v>0.8</v>
      </c>
      <c r="EC44" s="7">
        <f t="shared" si="206"/>
        <v>0.8</v>
      </c>
      <c r="ED44" s="7">
        <f t="shared" si="206"/>
        <v>0.8</v>
      </c>
      <c r="EE44" s="7">
        <f t="shared" si="206"/>
        <v>0.8</v>
      </c>
      <c r="EF44" s="7">
        <f t="shared" si="206"/>
        <v>0.8</v>
      </c>
      <c r="EG44" s="7">
        <f t="shared" si="206"/>
        <v>0.8</v>
      </c>
      <c r="EH44" s="7">
        <f t="shared" si="206"/>
        <v>0.8</v>
      </c>
      <c r="EI44" s="7">
        <f t="shared" si="206"/>
        <v>0.8</v>
      </c>
      <c r="EJ44" s="7">
        <f t="shared" si="206"/>
        <v>0.8</v>
      </c>
      <c r="EK44" s="8">
        <f t="shared" si="206"/>
        <v>0.8</v>
      </c>
      <c r="EL44" s="2"/>
      <c r="EM44" s="2"/>
    </row>
    <row r="45" spans="1:143">
      <c r="V45" s="146"/>
      <c r="W45" s="185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3"/>
      <c r="CH45" s="3"/>
      <c r="CI45" s="3"/>
      <c r="CJ45" s="3"/>
      <c r="CK45" s="6">
        <f t="shared" si="183"/>
        <v>0.8</v>
      </c>
      <c r="CL45" s="7">
        <f t="shared" ref="CL45:CY45" si="207">CK45</f>
        <v>0.8</v>
      </c>
      <c r="CM45" s="7">
        <f t="shared" si="207"/>
        <v>0.8</v>
      </c>
      <c r="CN45" s="7">
        <f t="shared" si="207"/>
        <v>0.8</v>
      </c>
      <c r="CO45" s="7">
        <f t="shared" si="207"/>
        <v>0.8</v>
      </c>
      <c r="CP45" s="7">
        <f t="shared" si="207"/>
        <v>0.8</v>
      </c>
      <c r="CQ45" s="7">
        <f t="shared" si="207"/>
        <v>0.8</v>
      </c>
      <c r="CR45" s="7">
        <f t="shared" si="207"/>
        <v>0.8</v>
      </c>
      <c r="CS45" s="7">
        <f t="shared" si="207"/>
        <v>0.8</v>
      </c>
      <c r="CT45" s="7">
        <f t="shared" si="207"/>
        <v>0.8</v>
      </c>
      <c r="CU45" s="7">
        <f t="shared" si="207"/>
        <v>0.8</v>
      </c>
      <c r="CV45" s="7">
        <f t="shared" si="207"/>
        <v>0.8</v>
      </c>
      <c r="CW45" s="7">
        <f t="shared" si="207"/>
        <v>0.8</v>
      </c>
      <c r="CX45" s="7">
        <f t="shared" si="207"/>
        <v>0.8</v>
      </c>
      <c r="CY45" s="8">
        <f t="shared" si="207"/>
        <v>0.8</v>
      </c>
      <c r="CZ45" s="2"/>
      <c r="DA45" s="2"/>
      <c r="DB45" s="3"/>
      <c r="DC45" s="3"/>
      <c r="DD45" s="6">
        <f t="shared" si="185"/>
        <v>1</v>
      </c>
      <c r="DE45" s="7">
        <f t="shared" ref="DE45:DR45" si="208">DD45</f>
        <v>1</v>
      </c>
      <c r="DF45" s="7">
        <f t="shared" si="208"/>
        <v>1</v>
      </c>
      <c r="DG45" s="7">
        <f t="shared" si="208"/>
        <v>1</v>
      </c>
      <c r="DH45" s="7">
        <f t="shared" si="208"/>
        <v>1</v>
      </c>
      <c r="DI45" s="7">
        <f t="shared" si="208"/>
        <v>1</v>
      </c>
      <c r="DJ45" s="7">
        <f t="shared" si="208"/>
        <v>1</v>
      </c>
      <c r="DK45" s="7">
        <f t="shared" si="208"/>
        <v>1</v>
      </c>
      <c r="DL45" s="7">
        <f t="shared" si="208"/>
        <v>1</v>
      </c>
      <c r="DM45" s="7">
        <f t="shared" si="208"/>
        <v>1</v>
      </c>
      <c r="DN45" s="7">
        <f t="shared" si="208"/>
        <v>1</v>
      </c>
      <c r="DO45" s="7">
        <f t="shared" si="208"/>
        <v>1</v>
      </c>
      <c r="DP45" s="7">
        <f t="shared" si="208"/>
        <v>1</v>
      </c>
      <c r="DQ45" s="7">
        <f t="shared" si="208"/>
        <v>1</v>
      </c>
      <c r="DR45" s="8">
        <f t="shared" si="208"/>
        <v>1</v>
      </c>
      <c r="DS45" s="2"/>
      <c r="DT45" s="2"/>
      <c r="DU45" s="3"/>
      <c r="DV45" s="3"/>
      <c r="DW45" s="6">
        <f t="shared" si="187"/>
        <v>0.8</v>
      </c>
      <c r="DX45" s="7">
        <f t="shared" ref="DX45:EK45" si="209">DW45</f>
        <v>0.8</v>
      </c>
      <c r="DY45" s="7">
        <f t="shared" si="209"/>
        <v>0.8</v>
      </c>
      <c r="DZ45" s="7">
        <f t="shared" si="209"/>
        <v>0.8</v>
      </c>
      <c r="EA45" s="7">
        <f t="shared" si="209"/>
        <v>0.8</v>
      </c>
      <c r="EB45" s="7">
        <f t="shared" si="209"/>
        <v>0.8</v>
      </c>
      <c r="EC45" s="7">
        <f t="shared" si="209"/>
        <v>0.8</v>
      </c>
      <c r="ED45" s="7">
        <f t="shared" si="209"/>
        <v>0.8</v>
      </c>
      <c r="EE45" s="7">
        <f t="shared" si="209"/>
        <v>0.8</v>
      </c>
      <c r="EF45" s="7">
        <f t="shared" si="209"/>
        <v>0.8</v>
      </c>
      <c r="EG45" s="7">
        <f t="shared" si="209"/>
        <v>0.8</v>
      </c>
      <c r="EH45" s="7">
        <f t="shared" si="209"/>
        <v>0.8</v>
      </c>
      <c r="EI45" s="7">
        <f t="shared" si="209"/>
        <v>0.8</v>
      </c>
      <c r="EJ45" s="7">
        <f t="shared" si="209"/>
        <v>0.8</v>
      </c>
      <c r="EK45" s="8">
        <f t="shared" si="209"/>
        <v>0.8</v>
      </c>
      <c r="EL45" s="2"/>
      <c r="EM45" s="2"/>
    </row>
    <row r="46" spans="1:143">
      <c r="V46" s="146"/>
      <c r="W46" s="185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3"/>
      <c r="CH46" s="3"/>
      <c r="CI46" s="3"/>
      <c r="CJ46" s="3"/>
      <c r="CK46" s="6">
        <f t="shared" si="183"/>
        <v>0.8</v>
      </c>
      <c r="CL46" s="7">
        <f t="shared" ref="CL46:CY46" si="210">CK46</f>
        <v>0.8</v>
      </c>
      <c r="CM46" s="7">
        <f t="shared" si="210"/>
        <v>0.8</v>
      </c>
      <c r="CN46" s="7">
        <f t="shared" si="210"/>
        <v>0.8</v>
      </c>
      <c r="CO46" s="7">
        <f t="shared" si="210"/>
        <v>0.8</v>
      </c>
      <c r="CP46" s="7">
        <f t="shared" si="210"/>
        <v>0.8</v>
      </c>
      <c r="CQ46" s="7">
        <f t="shared" si="210"/>
        <v>0.8</v>
      </c>
      <c r="CR46" s="7">
        <f t="shared" si="210"/>
        <v>0.8</v>
      </c>
      <c r="CS46" s="7">
        <f t="shared" si="210"/>
        <v>0.8</v>
      </c>
      <c r="CT46" s="7">
        <f t="shared" si="210"/>
        <v>0.8</v>
      </c>
      <c r="CU46" s="7">
        <f t="shared" si="210"/>
        <v>0.8</v>
      </c>
      <c r="CV46" s="7">
        <f t="shared" si="210"/>
        <v>0.8</v>
      </c>
      <c r="CW46" s="7">
        <f t="shared" si="210"/>
        <v>0.8</v>
      </c>
      <c r="CX46" s="7">
        <f t="shared" si="210"/>
        <v>0.8</v>
      </c>
      <c r="CY46" s="8">
        <f t="shared" si="210"/>
        <v>0.8</v>
      </c>
      <c r="CZ46" s="2"/>
      <c r="DA46" s="2"/>
      <c r="DB46" s="3"/>
      <c r="DC46" s="3"/>
      <c r="DD46" s="6">
        <f t="shared" si="185"/>
        <v>1</v>
      </c>
      <c r="DE46" s="7">
        <f t="shared" ref="DE46:DR46" si="211">DD46</f>
        <v>1</v>
      </c>
      <c r="DF46" s="7">
        <f t="shared" si="211"/>
        <v>1</v>
      </c>
      <c r="DG46" s="7">
        <f t="shared" si="211"/>
        <v>1</v>
      </c>
      <c r="DH46" s="7">
        <f t="shared" si="211"/>
        <v>1</v>
      </c>
      <c r="DI46" s="7">
        <f t="shared" si="211"/>
        <v>1</v>
      </c>
      <c r="DJ46" s="7">
        <f t="shared" si="211"/>
        <v>1</v>
      </c>
      <c r="DK46" s="7">
        <f t="shared" si="211"/>
        <v>1</v>
      </c>
      <c r="DL46" s="7">
        <f t="shared" si="211"/>
        <v>1</v>
      </c>
      <c r="DM46" s="7">
        <f t="shared" si="211"/>
        <v>1</v>
      </c>
      <c r="DN46" s="7">
        <f t="shared" si="211"/>
        <v>1</v>
      </c>
      <c r="DO46" s="7">
        <f t="shared" si="211"/>
        <v>1</v>
      </c>
      <c r="DP46" s="7">
        <f t="shared" si="211"/>
        <v>1</v>
      </c>
      <c r="DQ46" s="7">
        <f t="shared" si="211"/>
        <v>1</v>
      </c>
      <c r="DR46" s="8">
        <f t="shared" si="211"/>
        <v>1</v>
      </c>
      <c r="DS46" s="2"/>
      <c r="DT46" s="2"/>
      <c r="DU46" s="3"/>
      <c r="DV46" s="3"/>
      <c r="DW46" s="6">
        <f t="shared" si="187"/>
        <v>0.8</v>
      </c>
      <c r="DX46" s="7">
        <f t="shared" ref="DX46:EK46" si="212">DW46</f>
        <v>0.8</v>
      </c>
      <c r="DY46" s="7">
        <f t="shared" si="212"/>
        <v>0.8</v>
      </c>
      <c r="DZ46" s="7">
        <f t="shared" si="212"/>
        <v>0.8</v>
      </c>
      <c r="EA46" s="7">
        <f t="shared" si="212"/>
        <v>0.8</v>
      </c>
      <c r="EB46" s="7">
        <f t="shared" si="212"/>
        <v>0.8</v>
      </c>
      <c r="EC46" s="7">
        <f t="shared" si="212"/>
        <v>0.8</v>
      </c>
      <c r="ED46" s="7">
        <f t="shared" si="212"/>
        <v>0.8</v>
      </c>
      <c r="EE46" s="7">
        <f t="shared" si="212"/>
        <v>0.8</v>
      </c>
      <c r="EF46" s="7">
        <f t="shared" si="212"/>
        <v>0.8</v>
      </c>
      <c r="EG46" s="7">
        <f t="shared" si="212"/>
        <v>0.8</v>
      </c>
      <c r="EH46" s="7">
        <f t="shared" si="212"/>
        <v>0.8</v>
      </c>
      <c r="EI46" s="7">
        <f t="shared" si="212"/>
        <v>0.8</v>
      </c>
      <c r="EJ46" s="7">
        <f t="shared" si="212"/>
        <v>0.8</v>
      </c>
      <c r="EK46" s="8">
        <f t="shared" si="212"/>
        <v>0.8</v>
      </c>
      <c r="EL46" s="2"/>
      <c r="EM46" s="2"/>
    </row>
    <row r="47" spans="1:143">
      <c r="V47" s="146"/>
      <c r="W47" s="185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3"/>
      <c r="CH47" s="3"/>
      <c r="CI47" s="3"/>
      <c r="CJ47" s="3"/>
      <c r="CK47" s="6">
        <f t="shared" si="183"/>
        <v>0.8</v>
      </c>
      <c r="CL47" s="7">
        <f t="shared" ref="CL47:CY47" si="213">CK47</f>
        <v>0.8</v>
      </c>
      <c r="CM47" s="7">
        <f t="shared" si="213"/>
        <v>0.8</v>
      </c>
      <c r="CN47" s="7">
        <f t="shared" si="213"/>
        <v>0.8</v>
      </c>
      <c r="CO47" s="7">
        <f t="shared" si="213"/>
        <v>0.8</v>
      </c>
      <c r="CP47" s="7">
        <f t="shared" si="213"/>
        <v>0.8</v>
      </c>
      <c r="CQ47" s="7">
        <f t="shared" si="213"/>
        <v>0.8</v>
      </c>
      <c r="CR47" s="7">
        <f t="shared" si="213"/>
        <v>0.8</v>
      </c>
      <c r="CS47" s="7">
        <f t="shared" si="213"/>
        <v>0.8</v>
      </c>
      <c r="CT47" s="7">
        <f t="shared" si="213"/>
        <v>0.8</v>
      </c>
      <c r="CU47" s="7">
        <f t="shared" si="213"/>
        <v>0.8</v>
      </c>
      <c r="CV47" s="7">
        <f t="shared" si="213"/>
        <v>0.8</v>
      </c>
      <c r="CW47" s="7">
        <f t="shared" si="213"/>
        <v>0.8</v>
      </c>
      <c r="CX47" s="7">
        <f t="shared" si="213"/>
        <v>0.8</v>
      </c>
      <c r="CY47" s="8">
        <f t="shared" si="213"/>
        <v>0.8</v>
      </c>
      <c r="CZ47" s="2"/>
      <c r="DA47" s="2"/>
      <c r="DB47" s="3"/>
      <c r="DC47" s="3"/>
      <c r="DD47" s="6">
        <f t="shared" si="185"/>
        <v>1</v>
      </c>
      <c r="DE47" s="7">
        <f t="shared" ref="DE47:DR47" si="214">DD47</f>
        <v>1</v>
      </c>
      <c r="DF47" s="7">
        <f t="shared" si="214"/>
        <v>1</v>
      </c>
      <c r="DG47" s="7">
        <f t="shared" si="214"/>
        <v>1</v>
      </c>
      <c r="DH47" s="7">
        <f t="shared" si="214"/>
        <v>1</v>
      </c>
      <c r="DI47" s="7">
        <f t="shared" si="214"/>
        <v>1</v>
      </c>
      <c r="DJ47" s="7">
        <f t="shared" si="214"/>
        <v>1</v>
      </c>
      <c r="DK47" s="7">
        <f t="shared" si="214"/>
        <v>1</v>
      </c>
      <c r="DL47" s="7">
        <f t="shared" si="214"/>
        <v>1</v>
      </c>
      <c r="DM47" s="7">
        <f t="shared" si="214"/>
        <v>1</v>
      </c>
      <c r="DN47" s="7">
        <f t="shared" si="214"/>
        <v>1</v>
      </c>
      <c r="DO47" s="7">
        <f t="shared" si="214"/>
        <v>1</v>
      </c>
      <c r="DP47" s="7">
        <f t="shared" si="214"/>
        <v>1</v>
      </c>
      <c r="DQ47" s="7">
        <f t="shared" si="214"/>
        <v>1</v>
      </c>
      <c r="DR47" s="8">
        <f t="shared" si="214"/>
        <v>1</v>
      </c>
      <c r="DS47" s="2"/>
      <c r="DT47" s="2"/>
      <c r="DU47" s="3"/>
      <c r="DV47" s="3"/>
      <c r="DW47" s="6">
        <f t="shared" si="187"/>
        <v>0.8</v>
      </c>
      <c r="DX47" s="7">
        <f t="shared" ref="DX47:EK47" si="215">DW47</f>
        <v>0.8</v>
      </c>
      <c r="DY47" s="7">
        <f t="shared" si="215"/>
        <v>0.8</v>
      </c>
      <c r="DZ47" s="7">
        <f t="shared" si="215"/>
        <v>0.8</v>
      </c>
      <c r="EA47" s="7">
        <f t="shared" si="215"/>
        <v>0.8</v>
      </c>
      <c r="EB47" s="7">
        <f t="shared" si="215"/>
        <v>0.8</v>
      </c>
      <c r="EC47" s="7">
        <f t="shared" si="215"/>
        <v>0.8</v>
      </c>
      <c r="ED47" s="7">
        <f t="shared" si="215"/>
        <v>0.8</v>
      </c>
      <c r="EE47" s="7">
        <f t="shared" si="215"/>
        <v>0.8</v>
      </c>
      <c r="EF47" s="7">
        <f t="shared" si="215"/>
        <v>0.8</v>
      </c>
      <c r="EG47" s="7">
        <f t="shared" si="215"/>
        <v>0.8</v>
      </c>
      <c r="EH47" s="7">
        <f t="shared" si="215"/>
        <v>0.8</v>
      </c>
      <c r="EI47" s="7">
        <f t="shared" si="215"/>
        <v>0.8</v>
      </c>
      <c r="EJ47" s="7">
        <f t="shared" si="215"/>
        <v>0.8</v>
      </c>
      <c r="EK47" s="8">
        <f t="shared" si="215"/>
        <v>0.8</v>
      </c>
      <c r="EL47" s="2"/>
      <c r="EM47" s="2"/>
    </row>
    <row r="48" spans="1:143">
      <c r="V48" s="146"/>
      <c r="W48" s="185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3"/>
      <c r="CH48" s="3"/>
      <c r="CI48" s="3"/>
      <c r="CJ48" s="3"/>
      <c r="CK48" s="6">
        <f t="shared" si="183"/>
        <v>0.8</v>
      </c>
      <c r="CL48" s="7">
        <f t="shared" ref="CL48:CY48" si="216">CK48</f>
        <v>0.8</v>
      </c>
      <c r="CM48" s="7">
        <f t="shared" si="216"/>
        <v>0.8</v>
      </c>
      <c r="CN48" s="7">
        <f t="shared" si="216"/>
        <v>0.8</v>
      </c>
      <c r="CO48" s="7">
        <f t="shared" si="216"/>
        <v>0.8</v>
      </c>
      <c r="CP48" s="7">
        <f t="shared" si="216"/>
        <v>0.8</v>
      </c>
      <c r="CQ48" s="7">
        <f t="shared" si="216"/>
        <v>0.8</v>
      </c>
      <c r="CR48" s="7">
        <f t="shared" si="216"/>
        <v>0.8</v>
      </c>
      <c r="CS48" s="7">
        <f t="shared" si="216"/>
        <v>0.8</v>
      </c>
      <c r="CT48" s="7">
        <f t="shared" si="216"/>
        <v>0.8</v>
      </c>
      <c r="CU48" s="7">
        <f t="shared" si="216"/>
        <v>0.8</v>
      </c>
      <c r="CV48" s="7">
        <f t="shared" si="216"/>
        <v>0.8</v>
      </c>
      <c r="CW48" s="7">
        <f t="shared" si="216"/>
        <v>0.8</v>
      </c>
      <c r="CX48" s="7">
        <f t="shared" si="216"/>
        <v>0.8</v>
      </c>
      <c r="CY48" s="8">
        <f t="shared" si="216"/>
        <v>0.8</v>
      </c>
      <c r="CZ48" s="2"/>
      <c r="DA48" s="2"/>
      <c r="DB48" s="3"/>
      <c r="DC48" s="3"/>
      <c r="DD48" s="6">
        <f t="shared" si="185"/>
        <v>1</v>
      </c>
      <c r="DE48" s="7">
        <f t="shared" ref="DE48:DR48" si="217">DD48</f>
        <v>1</v>
      </c>
      <c r="DF48" s="7">
        <f t="shared" si="217"/>
        <v>1</v>
      </c>
      <c r="DG48" s="7">
        <f t="shared" si="217"/>
        <v>1</v>
      </c>
      <c r="DH48" s="7">
        <f t="shared" si="217"/>
        <v>1</v>
      </c>
      <c r="DI48" s="7">
        <f t="shared" si="217"/>
        <v>1</v>
      </c>
      <c r="DJ48" s="7">
        <f t="shared" si="217"/>
        <v>1</v>
      </c>
      <c r="DK48" s="7">
        <f t="shared" si="217"/>
        <v>1</v>
      </c>
      <c r="DL48" s="7">
        <f t="shared" si="217"/>
        <v>1</v>
      </c>
      <c r="DM48" s="7">
        <f t="shared" si="217"/>
        <v>1</v>
      </c>
      <c r="DN48" s="7">
        <f t="shared" si="217"/>
        <v>1</v>
      </c>
      <c r="DO48" s="7">
        <f t="shared" si="217"/>
        <v>1</v>
      </c>
      <c r="DP48" s="7">
        <f t="shared" si="217"/>
        <v>1</v>
      </c>
      <c r="DQ48" s="7">
        <f t="shared" si="217"/>
        <v>1</v>
      </c>
      <c r="DR48" s="8">
        <f t="shared" si="217"/>
        <v>1</v>
      </c>
      <c r="DS48" s="2"/>
      <c r="DT48" s="2"/>
      <c r="DU48" s="3"/>
      <c r="DV48" s="3"/>
      <c r="DW48" s="6">
        <f t="shared" si="187"/>
        <v>0.8</v>
      </c>
      <c r="DX48" s="7">
        <f t="shared" ref="DX48:EK48" si="218">DW48</f>
        <v>0.8</v>
      </c>
      <c r="DY48" s="7">
        <f t="shared" si="218"/>
        <v>0.8</v>
      </c>
      <c r="DZ48" s="7">
        <f t="shared" si="218"/>
        <v>0.8</v>
      </c>
      <c r="EA48" s="7">
        <f t="shared" si="218"/>
        <v>0.8</v>
      </c>
      <c r="EB48" s="7">
        <f t="shared" si="218"/>
        <v>0.8</v>
      </c>
      <c r="EC48" s="7">
        <f t="shared" si="218"/>
        <v>0.8</v>
      </c>
      <c r="ED48" s="7">
        <f t="shared" si="218"/>
        <v>0.8</v>
      </c>
      <c r="EE48" s="7">
        <f t="shared" si="218"/>
        <v>0.8</v>
      </c>
      <c r="EF48" s="7">
        <f t="shared" si="218"/>
        <v>0.8</v>
      </c>
      <c r="EG48" s="7">
        <f t="shared" si="218"/>
        <v>0.8</v>
      </c>
      <c r="EH48" s="7">
        <f t="shared" si="218"/>
        <v>0.8</v>
      </c>
      <c r="EI48" s="7">
        <f t="shared" si="218"/>
        <v>0.8</v>
      </c>
      <c r="EJ48" s="7">
        <f t="shared" si="218"/>
        <v>0.8</v>
      </c>
      <c r="EK48" s="8">
        <f t="shared" si="218"/>
        <v>0.8</v>
      </c>
      <c r="EL48" s="2"/>
      <c r="EM48" s="2"/>
    </row>
    <row r="49" spans="5:149">
      <c r="V49" s="146"/>
      <c r="W49" s="185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3"/>
      <c r="CH49" s="3"/>
      <c r="CI49" s="3"/>
      <c r="CJ49" s="3"/>
      <c r="CK49" s="6">
        <f t="shared" si="183"/>
        <v>0.8</v>
      </c>
      <c r="CL49" s="7">
        <f t="shared" ref="CL49:CY49" si="219">CK49</f>
        <v>0.8</v>
      </c>
      <c r="CM49" s="7">
        <f t="shared" si="219"/>
        <v>0.8</v>
      </c>
      <c r="CN49" s="7">
        <f t="shared" si="219"/>
        <v>0.8</v>
      </c>
      <c r="CO49" s="7">
        <f t="shared" si="219"/>
        <v>0.8</v>
      </c>
      <c r="CP49" s="7">
        <f t="shared" si="219"/>
        <v>0.8</v>
      </c>
      <c r="CQ49" s="7">
        <f t="shared" si="219"/>
        <v>0.8</v>
      </c>
      <c r="CR49" s="7">
        <f t="shared" si="219"/>
        <v>0.8</v>
      </c>
      <c r="CS49" s="7">
        <f t="shared" si="219"/>
        <v>0.8</v>
      </c>
      <c r="CT49" s="7">
        <f t="shared" si="219"/>
        <v>0.8</v>
      </c>
      <c r="CU49" s="7">
        <f t="shared" si="219"/>
        <v>0.8</v>
      </c>
      <c r="CV49" s="7">
        <f t="shared" si="219"/>
        <v>0.8</v>
      </c>
      <c r="CW49" s="7">
        <f t="shared" si="219"/>
        <v>0.8</v>
      </c>
      <c r="CX49" s="7">
        <f t="shared" si="219"/>
        <v>0.8</v>
      </c>
      <c r="CY49" s="8">
        <f t="shared" si="219"/>
        <v>0.8</v>
      </c>
      <c r="CZ49" s="2"/>
      <c r="DA49" s="2"/>
      <c r="DB49" s="3"/>
      <c r="DC49" s="3"/>
      <c r="DD49" s="6">
        <f t="shared" si="185"/>
        <v>1</v>
      </c>
      <c r="DE49" s="7">
        <f t="shared" ref="DE49:DR49" si="220">DD49</f>
        <v>1</v>
      </c>
      <c r="DF49" s="7">
        <f t="shared" si="220"/>
        <v>1</v>
      </c>
      <c r="DG49" s="7">
        <f t="shared" si="220"/>
        <v>1</v>
      </c>
      <c r="DH49" s="7">
        <f t="shared" si="220"/>
        <v>1</v>
      </c>
      <c r="DI49" s="7">
        <f t="shared" si="220"/>
        <v>1</v>
      </c>
      <c r="DJ49" s="7">
        <f t="shared" si="220"/>
        <v>1</v>
      </c>
      <c r="DK49" s="7">
        <f t="shared" si="220"/>
        <v>1</v>
      </c>
      <c r="DL49" s="7">
        <f t="shared" si="220"/>
        <v>1</v>
      </c>
      <c r="DM49" s="7">
        <f t="shared" si="220"/>
        <v>1</v>
      </c>
      <c r="DN49" s="7">
        <f t="shared" si="220"/>
        <v>1</v>
      </c>
      <c r="DO49" s="7">
        <f t="shared" si="220"/>
        <v>1</v>
      </c>
      <c r="DP49" s="7">
        <f t="shared" si="220"/>
        <v>1</v>
      </c>
      <c r="DQ49" s="7">
        <f t="shared" si="220"/>
        <v>1</v>
      </c>
      <c r="DR49" s="8">
        <f t="shared" si="220"/>
        <v>1</v>
      </c>
      <c r="DS49" s="2"/>
      <c r="DT49" s="2"/>
      <c r="DU49" s="3"/>
      <c r="DV49" s="3"/>
      <c r="DW49" s="6">
        <f t="shared" si="187"/>
        <v>0.8</v>
      </c>
      <c r="DX49" s="7">
        <f t="shared" ref="DX49:EK49" si="221">DW49</f>
        <v>0.8</v>
      </c>
      <c r="DY49" s="7">
        <f t="shared" si="221"/>
        <v>0.8</v>
      </c>
      <c r="DZ49" s="7">
        <f t="shared" si="221"/>
        <v>0.8</v>
      </c>
      <c r="EA49" s="7">
        <f t="shared" si="221"/>
        <v>0.8</v>
      </c>
      <c r="EB49" s="7">
        <f t="shared" si="221"/>
        <v>0.8</v>
      </c>
      <c r="EC49" s="7">
        <f t="shared" si="221"/>
        <v>0.8</v>
      </c>
      <c r="ED49" s="7">
        <f t="shared" si="221"/>
        <v>0.8</v>
      </c>
      <c r="EE49" s="7">
        <f t="shared" si="221"/>
        <v>0.8</v>
      </c>
      <c r="EF49" s="7">
        <f t="shared" si="221"/>
        <v>0.8</v>
      </c>
      <c r="EG49" s="7">
        <f t="shared" si="221"/>
        <v>0.8</v>
      </c>
      <c r="EH49" s="7">
        <f t="shared" si="221"/>
        <v>0.8</v>
      </c>
      <c r="EI49" s="7">
        <f t="shared" si="221"/>
        <v>0.8</v>
      </c>
      <c r="EJ49" s="7">
        <f t="shared" si="221"/>
        <v>0.8</v>
      </c>
      <c r="EK49" s="8">
        <f t="shared" si="221"/>
        <v>0.8</v>
      </c>
      <c r="EL49" s="2"/>
      <c r="EM49" s="2"/>
    </row>
    <row r="50" spans="5:149">
      <c r="V50" s="146"/>
      <c r="W50" s="185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3"/>
      <c r="CH50" s="3"/>
      <c r="CI50" s="3"/>
      <c r="CJ50" s="3"/>
      <c r="CK50" s="6">
        <f t="shared" si="183"/>
        <v>0.8</v>
      </c>
      <c r="CL50" s="7">
        <f t="shared" ref="CL50:CY50" si="222">CK50</f>
        <v>0.8</v>
      </c>
      <c r="CM50" s="7">
        <f t="shared" si="222"/>
        <v>0.8</v>
      </c>
      <c r="CN50" s="7">
        <f t="shared" si="222"/>
        <v>0.8</v>
      </c>
      <c r="CO50" s="7">
        <f t="shared" si="222"/>
        <v>0.8</v>
      </c>
      <c r="CP50" s="7">
        <f t="shared" si="222"/>
        <v>0.8</v>
      </c>
      <c r="CQ50" s="7">
        <f t="shared" si="222"/>
        <v>0.8</v>
      </c>
      <c r="CR50" s="7">
        <f t="shared" si="222"/>
        <v>0.8</v>
      </c>
      <c r="CS50" s="7">
        <f t="shared" si="222"/>
        <v>0.8</v>
      </c>
      <c r="CT50" s="7">
        <f t="shared" si="222"/>
        <v>0.8</v>
      </c>
      <c r="CU50" s="7">
        <f t="shared" si="222"/>
        <v>0.8</v>
      </c>
      <c r="CV50" s="7">
        <f t="shared" si="222"/>
        <v>0.8</v>
      </c>
      <c r="CW50" s="7">
        <f t="shared" si="222"/>
        <v>0.8</v>
      </c>
      <c r="CX50" s="7">
        <f t="shared" si="222"/>
        <v>0.8</v>
      </c>
      <c r="CY50" s="8">
        <f t="shared" si="222"/>
        <v>0.8</v>
      </c>
      <c r="CZ50" s="2"/>
      <c r="DA50" s="2"/>
      <c r="DB50" s="3"/>
      <c r="DC50" s="3"/>
      <c r="DD50" s="6">
        <f t="shared" si="185"/>
        <v>1</v>
      </c>
      <c r="DE50" s="7">
        <f t="shared" ref="DE50:DR50" si="223">DD50</f>
        <v>1</v>
      </c>
      <c r="DF50" s="7">
        <f t="shared" si="223"/>
        <v>1</v>
      </c>
      <c r="DG50" s="7">
        <f t="shared" si="223"/>
        <v>1</v>
      </c>
      <c r="DH50" s="7">
        <f t="shared" si="223"/>
        <v>1</v>
      </c>
      <c r="DI50" s="7">
        <f t="shared" si="223"/>
        <v>1</v>
      </c>
      <c r="DJ50" s="7">
        <f t="shared" si="223"/>
        <v>1</v>
      </c>
      <c r="DK50" s="7">
        <f t="shared" si="223"/>
        <v>1</v>
      </c>
      <c r="DL50" s="7">
        <f t="shared" si="223"/>
        <v>1</v>
      </c>
      <c r="DM50" s="7">
        <f t="shared" si="223"/>
        <v>1</v>
      </c>
      <c r="DN50" s="7">
        <f t="shared" si="223"/>
        <v>1</v>
      </c>
      <c r="DO50" s="7">
        <f t="shared" si="223"/>
        <v>1</v>
      </c>
      <c r="DP50" s="7">
        <f t="shared" si="223"/>
        <v>1</v>
      </c>
      <c r="DQ50" s="7">
        <f t="shared" si="223"/>
        <v>1</v>
      </c>
      <c r="DR50" s="8">
        <f t="shared" si="223"/>
        <v>1</v>
      </c>
      <c r="DS50" s="2"/>
      <c r="DT50" s="2"/>
      <c r="DU50" s="3"/>
      <c r="DV50" s="3"/>
      <c r="DW50" s="6">
        <f t="shared" si="187"/>
        <v>0.8</v>
      </c>
      <c r="DX50" s="7">
        <f t="shared" ref="DX50:EK50" si="224">DW50</f>
        <v>0.8</v>
      </c>
      <c r="DY50" s="7">
        <f t="shared" si="224"/>
        <v>0.8</v>
      </c>
      <c r="DZ50" s="7">
        <f t="shared" si="224"/>
        <v>0.8</v>
      </c>
      <c r="EA50" s="7">
        <f t="shared" si="224"/>
        <v>0.8</v>
      </c>
      <c r="EB50" s="7">
        <f t="shared" si="224"/>
        <v>0.8</v>
      </c>
      <c r="EC50" s="7">
        <f t="shared" si="224"/>
        <v>0.8</v>
      </c>
      <c r="ED50" s="7">
        <f t="shared" si="224"/>
        <v>0.8</v>
      </c>
      <c r="EE50" s="7">
        <f t="shared" si="224"/>
        <v>0.8</v>
      </c>
      <c r="EF50" s="7">
        <f t="shared" si="224"/>
        <v>0.8</v>
      </c>
      <c r="EG50" s="7">
        <f t="shared" si="224"/>
        <v>0.8</v>
      </c>
      <c r="EH50" s="7">
        <f t="shared" si="224"/>
        <v>0.8</v>
      </c>
      <c r="EI50" s="7">
        <f t="shared" si="224"/>
        <v>0.8</v>
      </c>
      <c r="EJ50" s="7">
        <f t="shared" si="224"/>
        <v>0.8</v>
      </c>
      <c r="EK50" s="8">
        <f t="shared" si="224"/>
        <v>0.8</v>
      </c>
      <c r="EL50" s="2"/>
      <c r="EM50" s="2"/>
    </row>
    <row r="51" spans="5:149" ht="15.75" thickBot="1">
      <c r="V51" s="146"/>
      <c r="W51" s="185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3"/>
      <c r="CH51" s="3"/>
      <c r="CI51" s="3"/>
      <c r="CJ51" s="3"/>
      <c r="CK51" s="9">
        <f t="shared" si="183"/>
        <v>0.8</v>
      </c>
      <c r="CL51" s="10">
        <f t="shared" ref="CL51:CY51" si="225">CK51</f>
        <v>0.8</v>
      </c>
      <c r="CM51" s="10">
        <f t="shared" si="225"/>
        <v>0.8</v>
      </c>
      <c r="CN51" s="10">
        <f t="shared" si="225"/>
        <v>0.8</v>
      </c>
      <c r="CO51" s="10">
        <f t="shared" si="225"/>
        <v>0.8</v>
      </c>
      <c r="CP51" s="10">
        <f t="shared" si="225"/>
        <v>0.8</v>
      </c>
      <c r="CQ51" s="10">
        <f t="shared" si="225"/>
        <v>0.8</v>
      </c>
      <c r="CR51" s="10">
        <f t="shared" si="225"/>
        <v>0.8</v>
      </c>
      <c r="CS51" s="10">
        <f t="shared" si="225"/>
        <v>0.8</v>
      </c>
      <c r="CT51" s="10">
        <f t="shared" si="225"/>
        <v>0.8</v>
      </c>
      <c r="CU51" s="10">
        <f t="shared" si="225"/>
        <v>0.8</v>
      </c>
      <c r="CV51" s="10">
        <f t="shared" si="225"/>
        <v>0.8</v>
      </c>
      <c r="CW51" s="10">
        <f t="shared" si="225"/>
        <v>0.8</v>
      </c>
      <c r="CX51" s="10">
        <f t="shared" si="225"/>
        <v>0.8</v>
      </c>
      <c r="CY51" s="11">
        <f t="shared" si="225"/>
        <v>0.8</v>
      </c>
      <c r="CZ51" s="2"/>
      <c r="DA51" s="2"/>
      <c r="DB51" s="3"/>
      <c r="DC51" s="3"/>
      <c r="DD51" s="9">
        <f t="shared" si="185"/>
        <v>1</v>
      </c>
      <c r="DE51" s="10">
        <f t="shared" ref="DE51:DR51" si="226">DD51</f>
        <v>1</v>
      </c>
      <c r="DF51" s="10">
        <f t="shared" si="226"/>
        <v>1</v>
      </c>
      <c r="DG51" s="10">
        <f t="shared" si="226"/>
        <v>1</v>
      </c>
      <c r="DH51" s="10">
        <f t="shared" si="226"/>
        <v>1</v>
      </c>
      <c r="DI51" s="10">
        <f t="shared" si="226"/>
        <v>1</v>
      </c>
      <c r="DJ51" s="10">
        <f t="shared" si="226"/>
        <v>1</v>
      </c>
      <c r="DK51" s="10">
        <f t="shared" si="226"/>
        <v>1</v>
      </c>
      <c r="DL51" s="10">
        <f t="shared" si="226"/>
        <v>1</v>
      </c>
      <c r="DM51" s="10">
        <f t="shared" si="226"/>
        <v>1</v>
      </c>
      <c r="DN51" s="10">
        <f t="shared" si="226"/>
        <v>1</v>
      </c>
      <c r="DO51" s="10">
        <f t="shared" si="226"/>
        <v>1</v>
      </c>
      <c r="DP51" s="10">
        <f t="shared" si="226"/>
        <v>1</v>
      </c>
      <c r="DQ51" s="10">
        <f t="shared" si="226"/>
        <v>1</v>
      </c>
      <c r="DR51" s="11">
        <f t="shared" si="226"/>
        <v>1</v>
      </c>
      <c r="DS51" s="2"/>
      <c r="DT51" s="2"/>
      <c r="DU51" s="3"/>
      <c r="DV51" s="3"/>
      <c r="DW51" s="9">
        <f t="shared" si="187"/>
        <v>0.8</v>
      </c>
      <c r="DX51" s="10">
        <f t="shared" ref="DX51:EK51" si="227">DW51</f>
        <v>0.8</v>
      </c>
      <c r="DY51" s="10">
        <f t="shared" si="227"/>
        <v>0.8</v>
      </c>
      <c r="DZ51" s="10">
        <f t="shared" si="227"/>
        <v>0.8</v>
      </c>
      <c r="EA51" s="10">
        <f t="shared" si="227"/>
        <v>0.8</v>
      </c>
      <c r="EB51" s="10">
        <f t="shared" si="227"/>
        <v>0.8</v>
      </c>
      <c r="EC51" s="10">
        <f t="shared" si="227"/>
        <v>0.8</v>
      </c>
      <c r="ED51" s="10">
        <f t="shared" si="227"/>
        <v>0.8</v>
      </c>
      <c r="EE51" s="10">
        <f t="shared" si="227"/>
        <v>0.8</v>
      </c>
      <c r="EF51" s="10">
        <f t="shared" si="227"/>
        <v>0.8</v>
      </c>
      <c r="EG51" s="10">
        <f t="shared" si="227"/>
        <v>0.8</v>
      </c>
      <c r="EH51" s="10">
        <f t="shared" si="227"/>
        <v>0.8</v>
      </c>
      <c r="EI51" s="10">
        <f t="shared" si="227"/>
        <v>0.8</v>
      </c>
      <c r="EJ51" s="10">
        <f t="shared" si="227"/>
        <v>0.8</v>
      </c>
      <c r="EK51" s="11">
        <f t="shared" si="227"/>
        <v>0.8</v>
      </c>
      <c r="EL51" s="2"/>
      <c r="EM51" s="2"/>
    </row>
    <row r="52" spans="5:149"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</row>
    <row r="53" spans="5:149"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</row>
    <row r="54" spans="5:149"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</row>
    <row r="55" spans="5:149" ht="15.75" thickBot="1"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146"/>
      <c r="EO55" s="146"/>
      <c r="EP55" s="146"/>
      <c r="EQ55" s="146"/>
      <c r="ER55" s="146"/>
      <c r="ES55" s="146"/>
    </row>
    <row r="56" spans="5:149">
      <c r="E56" s="116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7"/>
      <c r="AG56" s="117"/>
      <c r="AH56" s="117"/>
      <c r="AI56" s="117"/>
      <c r="AJ56" s="117"/>
      <c r="AK56" s="118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146"/>
      <c r="EO56" s="146"/>
      <c r="EP56" s="146"/>
      <c r="EQ56" s="146"/>
      <c r="ER56" s="146"/>
      <c r="ES56" s="146"/>
    </row>
    <row r="57" spans="5:149">
      <c r="E57" s="119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1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146"/>
      <c r="EO57" s="146"/>
      <c r="EP57" s="146"/>
      <c r="EQ57" s="146"/>
      <c r="ER57" s="146"/>
      <c r="ES57" s="146"/>
    </row>
    <row r="58" spans="5:149" ht="33.75">
      <c r="E58" s="119"/>
      <c r="F58" s="122" t="s">
        <v>45</v>
      </c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H58" s="120"/>
      <c r="AI58" s="120"/>
      <c r="AJ58" s="120"/>
      <c r="AK58" s="121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146"/>
      <c r="EO58" s="146"/>
      <c r="EP58" s="146"/>
      <c r="EQ58" s="146"/>
      <c r="ER58" s="146"/>
      <c r="ES58" s="146"/>
    </row>
    <row r="59" spans="5:149" ht="15.75" thickBot="1">
      <c r="E59" s="123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4"/>
      <c r="AE59" s="124"/>
      <c r="AF59" s="124"/>
      <c r="AG59" s="124"/>
      <c r="AH59" s="124"/>
      <c r="AI59" s="124"/>
      <c r="AJ59" s="124"/>
      <c r="AK59" s="125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146"/>
      <c r="EO59" s="146"/>
      <c r="EP59" s="146"/>
      <c r="EQ59" s="146"/>
      <c r="ER59" s="146"/>
      <c r="ES59" s="146"/>
    </row>
    <row r="60" spans="5:149"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146"/>
      <c r="EO60" s="146"/>
      <c r="EP60" s="146"/>
      <c r="EQ60" s="146"/>
      <c r="ER60" s="146"/>
      <c r="ES60" s="146"/>
    </row>
    <row r="61" spans="5:149">
      <c r="AT61" s="146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146"/>
      <c r="EN61" s="146"/>
      <c r="EO61" s="146"/>
      <c r="EP61" s="146"/>
      <c r="EQ61" s="146"/>
      <c r="ER61" s="146"/>
      <c r="ES61" s="146"/>
    </row>
    <row r="62" spans="5:149">
      <c r="AT62" s="146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146"/>
      <c r="EN62" s="146"/>
      <c r="EO62" s="146"/>
      <c r="EP62" s="146"/>
      <c r="EQ62" s="146"/>
      <c r="ER62" s="146"/>
      <c r="ES62" s="146"/>
    </row>
    <row r="63" spans="5:149">
      <c r="AT63" s="146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146"/>
      <c r="EN63" s="146"/>
      <c r="EO63" s="146"/>
      <c r="EP63" s="146"/>
      <c r="EQ63" s="146"/>
      <c r="ER63" s="146"/>
      <c r="ES63" s="146"/>
    </row>
    <row r="64" spans="5:149">
      <c r="AT64" s="146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146"/>
      <c r="EN64" s="146"/>
      <c r="EO64" s="146"/>
      <c r="EP64" s="146"/>
      <c r="EQ64" s="146"/>
      <c r="ER64" s="146"/>
      <c r="ES64" s="146"/>
    </row>
    <row r="65" spans="7:149">
      <c r="AT65" s="146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146"/>
      <c r="EN65" s="146"/>
      <c r="EO65" s="146"/>
      <c r="EP65" s="146"/>
      <c r="EQ65" s="146"/>
      <c r="ER65" s="146"/>
      <c r="ES65" s="146"/>
    </row>
    <row r="66" spans="7:149">
      <c r="AT66" s="146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146"/>
      <c r="EN66" s="146"/>
      <c r="EO66" s="146"/>
      <c r="EP66" s="146"/>
      <c r="EQ66" s="146"/>
      <c r="ER66" s="146"/>
      <c r="ES66" s="146"/>
    </row>
    <row r="67" spans="7:149" ht="15.75" thickBot="1">
      <c r="AT67" s="146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146"/>
      <c r="EN67" s="146"/>
      <c r="EO67" s="146"/>
      <c r="EP67" s="146"/>
      <c r="EQ67" s="146"/>
      <c r="ER67" s="146"/>
      <c r="ES67" s="146"/>
    </row>
    <row r="68" spans="7:149">
      <c r="H68" s="144"/>
      <c r="I68" s="258" t="s">
        <v>5</v>
      </c>
      <c r="J68" s="258"/>
      <c r="K68" s="258" t="s">
        <v>7</v>
      </c>
      <c r="L68" s="258"/>
      <c r="M68" s="258" t="s">
        <v>8</v>
      </c>
      <c r="N68" s="258"/>
      <c r="O68" s="258" t="s">
        <v>9</v>
      </c>
      <c r="P68" s="258"/>
      <c r="Q68" s="258" t="s">
        <v>10</v>
      </c>
      <c r="R68" s="258"/>
      <c r="S68" s="258" t="s">
        <v>14</v>
      </c>
      <c r="T68" s="258"/>
      <c r="U68" s="258" t="s">
        <v>15</v>
      </c>
      <c r="V68" s="258"/>
      <c r="W68" s="258" t="s">
        <v>16</v>
      </c>
      <c r="X68" s="258"/>
      <c r="Y68" s="258" t="s">
        <v>17</v>
      </c>
      <c r="Z68" s="258"/>
      <c r="AA68" s="258" t="s">
        <v>18</v>
      </c>
      <c r="AB68" s="258"/>
      <c r="AC68" s="258" t="s">
        <v>19</v>
      </c>
      <c r="AD68" s="258"/>
      <c r="AE68" s="258" t="s">
        <v>20</v>
      </c>
      <c r="AF68" s="258"/>
      <c r="AG68" s="258" t="s">
        <v>21</v>
      </c>
      <c r="AH68" s="258"/>
      <c r="AI68" s="258" t="s">
        <v>22</v>
      </c>
      <c r="AJ68" s="258"/>
      <c r="AK68" s="258" t="s">
        <v>23</v>
      </c>
      <c r="AL68" s="258"/>
      <c r="AM68" s="258" t="s">
        <v>24</v>
      </c>
      <c r="AN68" s="258"/>
      <c r="AO68" s="258" t="s">
        <v>25</v>
      </c>
      <c r="AP68" s="258"/>
      <c r="AQ68" s="258" t="s">
        <v>26</v>
      </c>
      <c r="AR68" s="258"/>
      <c r="AS68" s="258" t="s">
        <v>27</v>
      </c>
      <c r="AT68" s="258"/>
      <c r="AU68" s="258" t="s">
        <v>28</v>
      </c>
      <c r="AV68" s="258"/>
      <c r="AW68" s="258" t="s">
        <v>29</v>
      </c>
      <c r="AX68" s="258"/>
      <c r="AY68" s="258" t="s">
        <v>30</v>
      </c>
      <c r="AZ68" s="258"/>
      <c r="BA68" s="258" t="s">
        <v>31</v>
      </c>
      <c r="BB68" s="258"/>
      <c r="BC68" s="258" t="s">
        <v>32</v>
      </c>
      <c r="BD68" s="258"/>
      <c r="BE68" s="258" t="s">
        <v>33</v>
      </c>
      <c r="BF68" s="258"/>
      <c r="BG68" s="258" t="s">
        <v>34</v>
      </c>
      <c r="BH68" s="258"/>
      <c r="BI68" s="258" t="s">
        <v>4</v>
      </c>
      <c r="BJ68" s="258"/>
      <c r="BK68" s="258" t="s">
        <v>6</v>
      </c>
      <c r="BL68" s="258"/>
      <c r="BM68" s="258" t="s">
        <v>35</v>
      </c>
      <c r="BN68" s="258"/>
      <c r="BO68" s="258" t="s">
        <v>36</v>
      </c>
      <c r="BP68" s="258"/>
      <c r="BQ68" s="258" t="s">
        <v>37</v>
      </c>
      <c r="BR68" s="258"/>
      <c r="BS68" s="258" t="s">
        <v>11</v>
      </c>
      <c r="BT68" s="258"/>
      <c r="BU68" s="258" t="s">
        <v>12</v>
      </c>
      <c r="BV68" s="258"/>
      <c r="BW68" s="258" t="s">
        <v>13</v>
      </c>
      <c r="BX68" s="258"/>
      <c r="BY68" s="186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146"/>
      <c r="EN68" s="146"/>
      <c r="EO68" s="146"/>
      <c r="EP68" s="146"/>
      <c r="EQ68" s="146"/>
      <c r="ER68" s="146"/>
      <c r="ES68" s="146"/>
    </row>
    <row r="69" spans="7:149">
      <c r="G69" s="197"/>
      <c r="H69" s="195">
        <v>1</v>
      </c>
      <c r="I69" s="252">
        <v>1</v>
      </c>
      <c r="J69" s="252"/>
      <c r="K69" s="259">
        <v>1</v>
      </c>
      <c r="L69" s="259"/>
      <c r="M69" s="252">
        <v>1</v>
      </c>
      <c r="N69" s="252"/>
      <c r="O69" s="252">
        <v>1</v>
      </c>
      <c r="P69" s="252"/>
      <c r="Q69" s="252">
        <v>1</v>
      </c>
      <c r="R69" s="252"/>
      <c r="S69" s="252">
        <v>1</v>
      </c>
      <c r="T69" s="252"/>
      <c r="U69" s="252">
        <v>1</v>
      </c>
      <c r="V69" s="252"/>
      <c r="W69" s="252">
        <v>1</v>
      </c>
      <c r="X69" s="252"/>
      <c r="Y69" s="252">
        <v>1</v>
      </c>
      <c r="Z69" s="252"/>
      <c r="AA69" s="252">
        <v>1</v>
      </c>
      <c r="AB69" s="252"/>
      <c r="AC69" s="252">
        <v>1</v>
      </c>
      <c r="AD69" s="252"/>
      <c r="AE69" s="252">
        <v>1</v>
      </c>
      <c r="AF69" s="252"/>
      <c r="AG69" s="252">
        <v>1</v>
      </c>
      <c r="AH69" s="252"/>
      <c r="AI69" s="252">
        <v>1</v>
      </c>
      <c r="AJ69" s="252"/>
      <c r="AK69" s="252">
        <v>1</v>
      </c>
      <c r="AL69" s="252"/>
      <c r="AM69" s="252">
        <v>1</v>
      </c>
      <c r="AN69" s="252"/>
      <c r="AO69" s="252">
        <v>1</v>
      </c>
      <c r="AP69" s="252"/>
      <c r="AQ69" s="252">
        <v>1</v>
      </c>
      <c r="AR69" s="252"/>
      <c r="AS69" s="252">
        <v>1</v>
      </c>
      <c r="AT69" s="252"/>
      <c r="AU69" s="252">
        <v>1</v>
      </c>
      <c r="AV69" s="252"/>
      <c r="AW69" s="252">
        <v>1</v>
      </c>
      <c r="AX69" s="252"/>
      <c r="AY69" s="252">
        <v>1</v>
      </c>
      <c r="AZ69" s="252"/>
      <c r="BA69" s="252">
        <v>1</v>
      </c>
      <c r="BB69" s="252"/>
      <c r="BC69" s="252">
        <v>1</v>
      </c>
      <c r="BD69" s="252"/>
      <c r="BE69" s="252">
        <v>1</v>
      </c>
      <c r="BF69" s="252"/>
      <c r="BG69" s="252">
        <v>1</v>
      </c>
      <c r="BH69" s="252"/>
      <c r="BI69" s="252">
        <v>1</v>
      </c>
      <c r="BJ69" s="252"/>
      <c r="BK69" s="252">
        <v>1</v>
      </c>
      <c r="BL69" s="252"/>
      <c r="BM69" s="252">
        <v>1</v>
      </c>
      <c r="BN69" s="252"/>
      <c r="BO69" s="252">
        <v>1</v>
      </c>
      <c r="BP69" s="252"/>
      <c r="BQ69" s="252">
        <v>1</v>
      </c>
      <c r="BR69" s="252"/>
      <c r="BS69" s="252">
        <v>1</v>
      </c>
      <c r="BT69" s="252"/>
      <c r="BU69" s="252">
        <v>1</v>
      </c>
      <c r="BV69" s="252"/>
      <c r="BW69" s="252">
        <v>1</v>
      </c>
      <c r="BX69" s="252"/>
      <c r="BY69" s="189">
        <f>H69</f>
        <v>1</v>
      </c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146"/>
      <c r="EN69" s="146"/>
      <c r="EO69" s="146"/>
      <c r="EP69" s="146"/>
      <c r="EQ69" s="146"/>
      <c r="ER69" s="146"/>
      <c r="ES69" s="146"/>
    </row>
    <row r="70" spans="7:149">
      <c r="G70" s="197"/>
      <c r="H70" s="249">
        <v>2</v>
      </c>
      <c r="I70" s="249"/>
      <c r="J70" s="252">
        <v>1</v>
      </c>
      <c r="K70" s="252"/>
      <c r="L70" s="252">
        <v>1</v>
      </c>
      <c r="M70" s="252"/>
      <c r="N70" s="252">
        <v>1</v>
      </c>
      <c r="O70" s="252"/>
      <c r="P70" s="252">
        <v>1</v>
      </c>
      <c r="Q70" s="252"/>
      <c r="R70" s="252">
        <v>1</v>
      </c>
      <c r="S70" s="252"/>
      <c r="T70" s="252">
        <v>1</v>
      </c>
      <c r="U70" s="252"/>
      <c r="V70" s="252">
        <v>1</v>
      </c>
      <c r="W70" s="252"/>
      <c r="X70" s="252">
        <v>1</v>
      </c>
      <c r="Y70" s="252"/>
      <c r="Z70" s="252">
        <v>1</v>
      </c>
      <c r="AA70" s="252"/>
      <c r="AB70" s="252">
        <v>1</v>
      </c>
      <c r="AC70" s="252"/>
      <c r="AD70" s="252">
        <v>1</v>
      </c>
      <c r="AE70" s="252"/>
      <c r="AF70" s="252">
        <v>1</v>
      </c>
      <c r="AG70" s="252"/>
      <c r="AH70" s="252">
        <v>1</v>
      </c>
      <c r="AI70" s="252"/>
      <c r="AJ70" s="252">
        <v>1</v>
      </c>
      <c r="AK70" s="252"/>
      <c r="AL70" s="252">
        <v>1</v>
      </c>
      <c r="AM70" s="252"/>
      <c r="AN70" s="252">
        <v>1</v>
      </c>
      <c r="AO70" s="252"/>
      <c r="AP70" s="252">
        <v>1</v>
      </c>
      <c r="AQ70" s="252"/>
      <c r="AR70" s="252">
        <v>1</v>
      </c>
      <c r="AS70" s="252"/>
      <c r="AT70" s="252">
        <v>1</v>
      </c>
      <c r="AU70" s="252"/>
      <c r="AV70" s="252">
        <v>1</v>
      </c>
      <c r="AW70" s="252"/>
      <c r="AX70" s="252">
        <v>1</v>
      </c>
      <c r="AY70" s="252"/>
      <c r="AZ70" s="252">
        <v>1</v>
      </c>
      <c r="BA70" s="252"/>
      <c r="BB70" s="252">
        <v>1</v>
      </c>
      <c r="BC70" s="252"/>
      <c r="BD70" s="252">
        <v>1</v>
      </c>
      <c r="BE70" s="252"/>
      <c r="BF70" s="252">
        <v>1</v>
      </c>
      <c r="BG70" s="252"/>
      <c r="BH70" s="252">
        <v>1</v>
      </c>
      <c r="BI70" s="252"/>
      <c r="BJ70" s="252">
        <v>1</v>
      </c>
      <c r="BK70" s="252"/>
      <c r="BL70" s="252">
        <v>1</v>
      </c>
      <c r="BM70" s="252"/>
      <c r="BN70" s="252">
        <v>1</v>
      </c>
      <c r="BO70" s="252"/>
      <c r="BP70" s="252">
        <v>1</v>
      </c>
      <c r="BQ70" s="252"/>
      <c r="BR70" s="252">
        <v>1</v>
      </c>
      <c r="BS70" s="252"/>
      <c r="BT70" s="252">
        <v>1</v>
      </c>
      <c r="BU70" s="252"/>
      <c r="BV70" s="252">
        <v>1</v>
      </c>
      <c r="BW70" s="252"/>
      <c r="BX70" s="250">
        <v>2</v>
      </c>
      <c r="BY70" s="251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146"/>
      <c r="EN70" s="146"/>
      <c r="EO70" s="146"/>
      <c r="EP70" s="146"/>
      <c r="EQ70" s="146"/>
      <c r="ER70" s="146"/>
      <c r="ES70" s="146"/>
    </row>
    <row r="71" spans="7:149">
      <c r="G71" s="197"/>
      <c r="H71" s="194">
        <v>3</v>
      </c>
      <c r="I71" s="252">
        <v>1</v>
      </c>
      <c r="J71" s="252"/>
      <c r="K71" s="252">
        <v>1</v>
      </c>
      <c r="L71" s="252"/>
      <c r="M71" s="252">
        <v>1</v>
      </c>
      <c r="N71" s="252"/>
      <c r="O71" s="252">
        <v>1</v>
      </c>
      <c r="P71" s="252"/>
      <c r="Q71" s="252">
        <v>1</v>
      </c>
      <c r="R71" s="252"/>
      <c r="S71" s="252">
        <v>1</v>
      </c>
      <c r="T71" s="252"/>
      <c r="U71" s="252">
        <v>1</v>
      </c>
      <c r="V71" s="252"/>
      <c r="W71" s="252">
        <v>1</v>
      </c>
      <c r="X71" s="252"/>
      <c r="Y71" s="252">
        <v>1</v>
      </c>
      <c r="Z71" s="252"/>
      <c r="AA71" s="252">
        <v>1</v>
      </c>
      <c r="AB71" s="252"/>
      <c r="AC71" s="252">
        <v>1</v>
      </c>
      <c r="AD71" s="252"/>
      <c r="AE71" s="252">
        <v>1</v>
      </c>
      <c r="AF71" s="252"/>
      <c r="AG71" s="252">
        <v>1</v>
      </c>
      <c r="AH71" s="252"/>
      <c r="AI71" s="252">
        <v>1</v>
      </c>
      <c r="AJ71" s="252"/>
      <c r="AK71" s="252">
        <v>1</v>
      </c>
      <c r="AL71" s="252"/>
      <c r="AM71" s="252">
        <v>1</v>
      </c>
      <c r="AN71" s="252"/>
      <c r="AO71" s="252">
        <v>1</v>
      </c>
      <c r="AP71" s="252"/>
      <c r="AQ71" s="252">
        <v>1</v>
      </c>
      <c r="AR71" s="252"/>
      <c r="AS71" s="252">
        <v>1</v>
      </c>
      <c r="AT71" s="252"/>
      <c r="AU71" s="252">
        <v>1</v>
      </c>
      <c r="AV71" s="252"/>
      <c r="AW71" s="252">
        <v>1</v>
      </c>
      <c r="AX71" s="252"/>
      <c r="AY71" s="252">
        <v>1</v>
      </c>
      <c r="AZ71" s="252"/>
      <c r="BA71" s="252">
        <v>1</v>
      </c>
      <c r="BB71" s="252"/>
      <c r="BC71" s="252">
        <v>1</v>
      </c>
      <c r="BD71" s="252"/>
      <c r="BE71" s="252">
        <v>1</v>
      </c>
      <c r="BF71" s="252"/>
      <c r="BG71" s="252">
        <v>1</v>
      </c>
      <c r="BH71" s="252"/>
      <c r="BI71" s="252">
        <v>1</v>
      </c>
      <c r="BJ71" s="252"/>
      <c r="BK71" s="252">
        <v>1</v>
      </c>
      <c r="BL71" s="252"/>
      <c r="BM71" s="252">
        <v>1</v>
      </c>
      <c r="BN71" s="252"/>
      <c r="BO71" s="252">
        <v>1</v>
      </c>
      <c r="BP71" s="252"/>
      <c r="BQ71" s="252">
        <v>1</v>
      </c>
      <c r="BR71" s="252"/>
      <c r="BS71" s="252">
        <v>1</v>
      </c>
      <c r="BT71" s="252"/>
      <c r="BU71" s="252">
        <v>1</v>
      </c>
      <c r="BV71" s="252"/>
      <c r="BW71" s="252">
        <v>1</v>
      </c>
      <c r="BX71" s="252"/>
      <c r="BY71" s="189">
        <v>3</v>
      </c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146"/>
      <c r="EN71" s="146"/>
      <c r="EO71" s="146"/>
      <c r="EP71" s="146"/>
      <c r="EQ71" s="146"/>
      <c r="ER71" s="146"/>
      <c r="ES71" s="146"/>
    </row>
    <row r="72" spans="7:149">
      <c r="G72" s="197"/>
      <c r="H72" s="249">
        <v>4</v>
      </c>
      <c r="I72" s="249"/>
      <c r="J72" s="252">
        <v>1</v>
      </c>
      <c r="K72" s="252"/>
      <c r="L72" s="252">
        <v>1</v>
      </c>
      <c r="M72" s="252"/>
      <c r="N72" s="252">
        <v>1</v>
      </c>
      <c r="O72" s="252"/>
      <c r="P72" s="252">
        <v>1</v>
      </c>
      <c r="Q72" s="252"/>
      <c r="R72" s="252">
        <v>1</v>
      </c>
      <c r="S72" s="252"/>
      <c r="T72" s="252">
        <v>1</v>
      </c>
      <c r="U72" s="252"/>
      <c r="V72" s="252">
        <v>1</v>
      </c>
      <c r="W72" s="252"/>
      <c r="X72" s="252">
        <v>1</v>
      </c>
      <c r="Y72" s="252"/>
      <c r="Z72" s="252">
        <v>1</v>
      </c>
      <c r="AA72" s="252"/>
      <c r="AB72" s="252">
        <v>1</v>
      </c>
      <c r="AC72" s="252"/>
      <c r="AD72" s="252">
        <v>1</v>
      </c>
      <c r="AE72" s="252"/>
      <c r="AF72" s="252">
        <v>1</v>
      </c>
      <c r="AG72" s="252"/>
      <c r="AH72" s="252">
        <v>1</v>
      </c>
      <c r="AI72" s="252"/>
      <c r="AJ72" s="252">
        <v>1</v>
      </c>
      <c r="AK72" s="252"/>
      <c r="AL72" s="252">
        <v>1</v>
      </c>
      <c r="AM72" s="252"/>
      <c r="AN72" s="252">
        <v>1</v>
      </c>
      <c r="AO72" s="252"/>
      <c r="AP72" s="252">
        <v>1</v>
      </c>
      <c r="AQ72" s="252"/>
      <c r="AR72" s="252">
        <v>1</v>
      </c>
      <c r="AS72" s="252"/>
      <c r="AT72" s="252">
        <v>1</v>
      </c>
      <c r="AU72" s="252"/>
      <c r="AV72" s="252">
        <v>1</v>
      </c>
      <c r="AW72" s="252"/>
      <c r="AX72" s="252">
        <v>1</v>
      </c>
      <c r="AY72" s="252"/>
      <c r="AZ72" s="252">
        <v>1</v>
      </c>
      <c r="BA72" s="252"/>
      <c r="BB72" s="252">
        <v>1</v>
      </c>
      <c r="BC72" s="252"/>
      <c r="BD72" s="252">
        <v>1</v>
      </c>
      <c r="BE72" s="252"/>
      <c r="BF72" s="252">
        <v>1</v>
      </c>
      <c r="BG72" s="252"/>
      <c r="BH72" s="252">
        <v>1</v>
      </c>
      <c r="BI72" s="252"/>
      <c r="BJ72" s="252">
        <v>1</v>
      </c>
      <c r="BK72" s="252"/>
      <c r="BL72" s="252">
        <v>1</v>
      </c>
      <c r="BM72" s="252"/>
      <c r="BN72" s="252">
        <v>1</v>
      </c>
      <c r="BO72" s="252"/>
      <c r="BP72" s="252">
        <v>1</v>
      </c>
      <c r="BQ72" s="252"/>
      <c r="BR72" s="252">
        <v>1</v>
      </c>
      <c r="BS72" s="252"/>
      <c r="BT72" s="252">
        <v>1</v>
      </c>
      <c r="BU72" s="252"/>
      <c r="BV72" s="252">
        <v>1</v>
      </c>
      <c r="BW72" s="252"/>
      <c r="BX72" s="250">
        <v>4</v>
      </c>
      <c r="BY72" s="251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146"/>
      <c r="EN72" s="146"/>
      <c r="EO72" s="146"/>
      <c r="EP72" s="146"/>
      <c r="EQ72" s="146"/>
      <c r="ER72" s="146"/>
      <c r="ES72" s="146"/>
    </row>
    <row r="73" spans="7:149">
      <c r="G73" s="197"/>
      <c r="H73" s="194">
        <v>5</v>
      </c>
      <c r="I73" s="252">
        <v>1</v>
      </c>
      <c r="J73" s="252"/>
      <c r="K73" s="252">
        <v>1</v>
      </c>
      <c r="L73" s="252"/>
      <c r="M73" s="252">
        <v>1</v>
      </c>
      <c r="N73" s="252"/>
      <c r="O73" s="252">
        <v>1</v>
      </c>
      <c r="P73" s="252"/>
      <c r="Q73" s="252">
        <v>1</v>
      </c>
      <c r="R73" s="252"/>
      <c r="S73" s="252">
        <v>1</v>
      </c>
      <c r="T73" s="252"/>
      <c r="U73" s="252">
        <v>1</v>
      </c>
      <c r="V73" s="252"/>
      <c r="W73" s="252">
        <v>1</v>
      </c>
      <c r="X73" s="252"/>
      <c r="Y73" s="252">
        <v>1</v>
      </c>
      <c r="Z73" s="252"/>
      <c r="AA73" s="252">
        <v>1</v>
      </c>
      <c r="AB73" s="252"/>
      <c r="AC73" s="252">
        <v>1</v>
      </c>
      <c r="AD73" s="252"/>
      <c r="AE73" s="252">
        <v>1</v>
      </c>
      <c r="AF73" s="252"/>
      <c r="AG73" s="252">
        <v>1</v>
      </c>
      <c r="AH73" s="252"/>
      <c r="AI73" s="252">
        <v>1</v>
      </c>
      <c r="AJ73" s="252"/>
      <c r="AK73" s="252">
        <v>1</v>
      </c>
      <c r="AL73" s="252"/>
      <c r="AM73" s="252">
        <v>1</v>
      </c>
      <c r="AN73" s="252"/>
      <c r="AO73" s="252">
        <v>1</v>
      </c>
      <c r="AP73" s="252"/>
      <c r="AQ73" s="252">
        <v>1</v>
      </c>
      <c r="AR73" s="252"/>
      <c r="AS73" s="252">
        <v>1</v>
      </c>
      <c r="AT73" s="252"/>
      <c r="AU73" s="252">
        <v>1</v>
      </c>
      <c r="AV73" s="252"/>
      <c r="AW73" s="252">
        <v>1</v>
      </c>
      <c r="AX73" s="252"/>
      <c r="AY73" s="252">
        <v>1</v>
      </c>
      <c r="AZ73" s="252"/>
      <c r="BA73" s="252">
        <v>1</v>
      </c>
      <c r="BB73" s="252"/>
      <c r="BC73" s="252">
        <v>1</v>
      </c>
      <c r="BD73" s="252"/>
      <c r="BE73" s="252">
        <v>1</v>
      </c>
      <c r="BF73" s="252"/>
      <c r="BG73" s="252">
        <v>1</v>
      </c>
      <c r="BH73" s="252"/>
      <c r="BI73" s="252">
        <v>1</v>
      </c>
      <c r="BJ73" s="252"/>
      <c r="BK73" s="252">
        <v>1</v>
      </c>
      <c r="BL73" s="252"/>
      <c r="BM73" s="252">
        <v>1</v>
      </c>
      <c r="BN73" s="252"/>
      <c r="BO73" s="252">
        <v>1</v>
      </c>
      <c r="BP73" s="252"/>
      <c r="BQ73" s="252">
        <v>1</v>
      </c>
      <c r="BR73" s="252"/>
      <c r="BS73" s="252">
        <v>1</v>
      </c>
      <c r="BT73" s="252"/>
      <c r="BU73" s="252">
        <v>1</v>
      </c>
      <c r="BV73" s="252"/>
      <c r="BW73" s="252">
        <v>1</v>
      </c>
      <c r="BX73" s="252"/>
      <c r="BY73" s="189">
        <v>5</v>
      </c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146"/>
      <c r="EN73" s="146"/>
      <c r="EO73" s="146"/>
      <c r="EP73" s="146"/>
      <c r="EQ73" s="146"/>
      <c r="ER73" s="146"/>
      <c r="ES73" s="146"/>
    </row>
    <row r="74" spans="7:149">
      <c r="G74" s="197"/>
      <c r="H74" s="249">
        <v>6</v>
      </c>
      <c r="I74" s="249"/>
      <c r="J74" s="252">
        <v>1</v>
      </c>
      <c r="K74" s="252"/>
      <c r="L74" s="252">
        <v>1</v>
      </c>
      <c r="M74" s="252"/>
      <c r="N74" s="252">
        <v>1</v>
      </c>
      <c r="O74" s="252"/>
      <c r="P74" s="252">
        <v>1</v>
      </c>
      <c r="Q74" s="252"/>
      <c r="R74" s="252">
        <v>1</v>
      </c>
      <c r="S74" s="252"/>
      <c r="T74" s="252">
        <v>1</v>
      </c>
      <c r="U74" s="252"/>
      <c r="V74" s="252">
        <v>1</v>
      </c>
      <c r="W74" s="252"/>
      <c r="X74" s="252">
        <v>1</v>
      </c>
      <c r="Y74" s="252"/>
      <c r="Z74" s="252">
        <v>1</v>
      </c>
      <c r="AA74" s="252"/>
      <c r="AB74" s="252">
        <v>1</v>
      </c>
      <c r="AC74" s="252"/>
      <c r="AD74" s="252">
        <v>1</v>
      </c>
      <c r="AE74" s="252"/>
      <c r="AF74" s="252">
        <v>1</v>
      </c>
      <c r="AG74" s="252"/>
      <c r="AH74" s="252">
        <v>1</v>
      </c>
      <c r="AI74" s="252"/>
      <c r="AJ74" s="252">
        <v>1</v>
      </c>
      <c r="AK74" s="252"/>
      <c r="AL74" s="252">
        <v>1</v>
      </c>
      <c r="AM74" s="252"/>
      <c r="AN74" s="252">
        <v>1</v>
      </c>
      <c r="AO74" s="252"/>
      <c r="AP74" s="252">
        <v>1</v>
      </c>
      <c r="AQ74" s="252"/>
      <c r="AR74" s="252">
        <v>1</v>
      </c>
      <c r="AS74" s="252"/>
      <c r="AT74" s="252">
        <v>1</v>
      </c>
      <c r="AU74" s="252"/>
      <c r="AV74" s="252">
        <v>1</v>
      </c>
      <c r="AW74" s="252"/>
      <c r="AX74" s="252">
        <v>1</v>
      </c>
      <c r="AY74" s="252"/>
      <c r="AZ74" s="252">
        <v>1</v>
      </c>
      <c r="BA74" s="252"/>
      <c r="BB74" s="252">
        <v>1</v>
      </c>
      <c r="BC74" s="252"/>
      <c r="BD74" s="252">
        <v>1</v>
      </c>
      <c r="BE74" s="252"/>
      <c r="BF74" s="252">
        <v>1</v>
      </c>
      <c r="BG74" s="252"/>
      <c r="BH74" s="252">
        <v>1</v>
      </c>
      <c r="BI74" s="252"/>
      <c r="BJ74" s="252">
        <v>1</v>
      </c>
      <c r="BK74" s="252"/>
      <c r="BL74" s="252">
        <v>1</v>
      </c>
      <c r="BM74" s="252"/>
      <c r="BN74" s="252">
        <v>1</v>
      </c>
      <c r="BO74" s="252"/>
      <c r="BP74" s="252">
        <v>1</v>
      </c>
      <c r="BQ74" s="252"/>
      <c r="BR74" s="252">
        <v>1</v>
      </c>
      <c r="BS74" s="252"/>
      <c r="BT74" s="252">
        <v>1</v>
      </c>
      <c r="BU74" s="252"/>
      <c r="BV74" s="252">
        <f>'Ex'' Crawler'!AP74</f>
        <v>0</v>
      </c>
      <c r="BW74" s="252"/>
      <c r="BX74" s="250">
        <v>6</v>
      </c>
      <c r="BY74" s="251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146"/>
      <c r="EN74" s="146"/>
      <c r="EO74" s="146"/>
      <c r="EP74" s="146"/>
      <c r="EQ74" s="146"/>
      <c r="ER74" s="146"/>
      <c r="ES74" s="146"/>
    </row>
    <row r="75" spans="7:149">
      <c r="G75" s="197"/>
      <c r="H75" s="194">
        <v>7</v>
      </c>
      <c r="I75" s="252">
        <v>1</v>
      </c>
      <c r="J75" s="252"/>
      <c r="K75" s="252">
        <v>1</v>
      </c>
      <c r="L75" s="252"/>
      <c r="M75" s="252">
        <v>1</v>
      </c>
      <c r="N75" s="252"/>
      <c r="O75" s="252">
        <v>1</v>
      </c>
      <c r="P75" s="252"/>
      <c r="Q75" s="252">
        <v>1</v>
      </c>
      <c r="R75" s="252"/>
      <c r="S75" s="252">
        <v>1</v>
      </c>
      <c r="T75" s="252"/>
      <c r="U75" s="252">
        <v>1</v>
      </c>
      <c r="V75" s="252"/>
      <c r="W75" s="252">
        <v>1</v>
      </c>
      <c r="X75" s="252"/>
      <c r="Y75" s="252">
        <v>1</v>
      </c>
      <c r="Z75" s="252"/>
      <c r="AA75" s="252">
        <v>1</v>
      </c>
      <c r="AB75" s="252"/>
      <c r="AC75" s="252">
        <v>1</v>
      </c>
      <c r="AD75" s="252"/>
      <c r="AE75" s="252">
        <v>1</v>
      </c>
      <c r="AF75" s="252"/>
      <c r="AG75" s="252">
        <v>1</v>
      </c>
      <c r="AH75" s="252"/>
      <c r="AI75" s="252">
        <v>1</v>
      </c>
      <c r="AJ75" s="252"/>
      <c r="AK75" s="252">
        <v>1</v>
      </c>
      <c r="AL75" s="252"/>
      <c r="AM75" s="252">
        <v>1</v>
      </c>
      <c r="AN75" s="252"/>
      <c r="AO75" s="252">
        <v>1</v>
      </c>
      <c r="AP75" s="252"/>
      <c r="AQ75" s="252">
        <v>1</v>
      </c>
      <c r="AR75" s="252"/>
      <c r="AS75" s="252">
        <v>1</v>
      </c>
      <c r="AT75" s="252"/>
      <c r="AU75" s="252">
        <v>1</v>
      </c>
      <c r="AV75" s="252"/>
      <c r="AW75" s="252">
        <v>1</v>
      </c>
      <c r="AX75" s="252"/>
      <c r="AY75" s="252">
        <v>1</v>
      </c>
      <c r="AZ75" s="252"/>
      <c r="BA75" s="252">
        <v>1</v>
      </c>
      <c r="BB75" s="252"/>
      <c r="BC75" s="252">
        <v>1</v>
      </c>
      <c r="BD75" s="252"/>
      <c r="BE75" s="252">
        <v>1</v>
      </c>
      <c r="BF75" s="252"/>
      <c r="BG75" s="252">
        <v>1</v>
      </c>
      <c r="BH75" s="252"/>
      <c r="BI75" s="252">
        <v>1</v>
      </c>
      <c r="BJ75" s="252"/>
      <c r="BK75" s="252">
        <v>1</v>
      </c>
      <c r="BL75" s="252"/>
      <c r="BM75" s="252">
        <v>1</v>
      </c>
      <c r="BN75" s="252"/>
      <c r="BO75" s="252">
        <v>1</v>
      </c>
      <c r="BP75" s="252"/>
      <c r="BQ75" s="252">
        <v>1</v>
      </c>
      <c r="BR75" s="252"/>
      <c r="BS75" s="252">
        <v>1</v>
      </c>
      <c r="BT75" s="252"/>
      <c r="BU75" s="252">
        <v>1</v>
      </c>
      <c r="BV75" s="252"/>
      <c r="BW75" s="252">
        <v>1</v>
      </c>
      <c r="BX75" s="252"/>
      <c r="BY75" s="189">
        <v>7</v>
      </c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146"/>
      <c r="EN75" s="146"/>
      <c r="EO75" s="146"/>
      <c r="EP75" s="146"/>
      <c r="EQ75" s="146"/>
      <c r="ER75" s="146"/>
      <c r="ES75" s="146"/>
    </row>
    <row r="76" spans="7:149">
      <c r="G76" s="197"/>
      <c r="H76" s="249">
        <v>8</v>
      </c>
      <c r="I76" s="249"/>
      <c r="J76" s="252">
        <v>1</v>
      </c>
      <c r="K76" s="252"/>
      <c r="L76" s="252">
        <v>1</v>
      </c>
      <c r="M76" s="252"/>
      <c r="N76" s="252">
        <v>1</v>
      </c>
      <c r="O76" s="252"/>
      <c r="P76" s="252">
        <v>1</v>
      </c>
      <c r="Q76" s="252"/>
      <c r="R76" s="252">
        <v>1</v>
      </c>
      <c r="S76" s="252"/>
      <c r="T76" s="252">
        <v>1</v>
      </c>
      <c r="U76" s="252"/>
      <c r="V76" s="252">
        <v>1</v>
      </c>
      <c r="W76" s="252"/>
      <c r="X76" s="252">
        <v>1</v>
      </c>
      <c r="Y76" s="252"/>
      <c r="Z76" s="252">
        <v>1</v>
      </c>
      <c r="AA76" s="252"/>
      <c r="AB76" s="252">
        <v>1</v>
      </c>
      <c r="AC76" s="252"/>
      <c r="AD76" s="252">
        <v>1</v>
      </c>
      <c r="AE76" s="252"/>
      <c r="AF76" s="252">
        <v>1</v>
      </c>
      <c r="AG76" s="252"/>
      <c r="AH76" s="252">
        <v>1</v>
      </c>
      <c r="AI76" s="252"/>
      <c r="AJ76" s="252">
        <v>1</v>
      </c>
      <c r="AK76" s="252"/>
      <c r="AL76" s="252">
        <v>1</v>
      </c>
      <c r="AM76" s="252"/>
      <c r="AN76" s="252">
        <v>1</v>
      </c>
      <c r="AO76" s="252"/>
      <c r="AP76" s="252">
        <v>1</v>
      </c>
      <c r="AQ76" s="252"/>
      <c r="AR76" s="252">
        <v>1</v>
      </c>
      <c r="AS76" s="252"/>
      <c r="AT76" s="252">
        <v>1</v>
      </c>
      <c r="AU76" s="252"/>
      <c r="AV76" s="252">
        <v>1</v>
      </c>
      <c r="AW76" s="252"/>
      <c r="AX76" s="252">
        <v>1</v>
      </c>
      <c r="AY76" s="252"/>
      <c r="AZ76" s="252">
        <v>1</v>
      </c>
      <c r="BA76" s="252"/>
      <c r="BB76" s="252">
        <v>1</v>
      </c>
      <c r="BC76" s="252"/>
      <c r="BD76" s="252">
        <v>1</v>
      </c>
      <c r="BE76" s="252"/>
      <c r="BF76" s="252">
        <v>1</v>
      </c>
      <c r="BG76" s="252"/>
      <c r="BH76" s="252">
        <v>1</v>
      </c>
      <c r="BI76" s="252"/>
      <c r="BJ76" s="252">
        <v>1</v>
      </c>
      <c r="BK76" s="252"/>
      <c r="BL76" s="252">
        <v>1</v>
      </c>
      <c r="BM76" s="252"/>
      <c r="BN76" s="252">
        <v>1</v>
      </c>
      <c r="BO76" s="252"/>
      <c r="BP76" s="252">
        <v>1</v>
      </c>
      <c r="BQ76" s="252"/>
      <c r="BR76" s="252">
        <v>1</v>
      </c>
      <c r="BS76" s="252"/>
      <c r="BT76" s="252">
        <v>1</v>
      </c>
      <c r="BU76" s="252"/>
      <c r="BV76" s="252">
        <v>1</v>
      </c>
      <c r="BW76" s="252"/>
      <c r="BX76" s="250">
        <v>8</v>
      </c>
      <c r="BY76" s="251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146"/>
      <c r="EN76" s="146"/>
      <c r="EO76" s="146"/>
      <c r="EP76" s="146"/>
      <c r="EQ76" s="146"/>
      <c r="ER76" s="146"/>
      <c r="ES76" s="146"/>
    </row>
    <row r="77" spans="7:149">
      <c r="G77" s="197"/>
      <c r="H77" s="194">
        <v>9</v>
      </c>
      <c r="I77" s="252">
        <v>1</v>
      </c>
      <c r="J77" s="252"/>
      <c r="K77" s="252">
        <v>1</v>
      </c>
      <c r="L77" s="252"/>
      <c r="M77" s="252">
        <v>1</v>
      </c>
      <c r="N77" s="252"/>
      <c r="O77" s="252">
        <v>1</v>
      </c>
      <c r="P77" s="252"/>
      <c r="Q77" s="252">
        <v>1</v>
      </c>
      <c r="R77" s="252"/>
      <c r="S77" s="252">
        <v>1</v>
      </c>
      <c r="T77" s="252"/>
      <c r="U77" s="252">
        <v>1</v>
      </c>
      <c r="V77" s="252"/>
      <c r="W77" s="252">
        <v>1</v>
      </c>
      <c r="X77" s="252"/>
      <c r="Y77" s="252">
        <v>1</v>
      </c>
      <c r="Z77" s="252"/>
      <c r="AA77" s="252">
        <v>1</v>
      </c>
      <c r="AB77" s="252"/>
      <c r="AC77" s="252">
        <v>1</v>
      </c>
      <c r="AD77" s="252"/>
      <c r="AE77" s="252">
        <v>1</v>
      </c>
      <c r="AF77" s="252"/>
      <c r="AG77" s="252">
        <v>1</v>
      </c>
      <c r="AH77" s="252"/>
      <c r="AI77" s="252">
        <v>1</v>
      </c>
      <c r="AJ77" s="252"/>
      <c r="AK77" s="252">
        <v>1</v>
      </c>
      <c r="AL77" s="252"/>
      <c r="AM77" s="252">
        <v>1</v>
      </c>
      <c r="AN77" s="252"/>
      <c r="AO77" s="252">
        <v>1</v>
      </c>
      <c r="AP77" s="252"/>
      <c r="AQ77" s="252">
        <v>1</v>
      </c>
      <c r="AR77" s="252"/>
      <c r="AS77" s="252">
        <v>1</v>
      </c>
      <c r="AT77" s="252"/>
      <c r="AU77" s="252">
        <v>1</v>
      </c>
      <c r="AV77" s="252"/>
      <c r="AW77" s="252">
        <v>1</v>
      </c>
      <c r="AX77" s="252"/>
      <c r="AY77" s="252">
        <v>1</v>
      </c>
      <c r="AZ77" s="252"/>
      <c r="BA77" s="252">
        <v>1</v>
      </c>
      <c r="BB77" s="252"/>
      <c r="BC77" s="252">
        <v>1</v>
      </c>
      <c r="BD77" s="252"/>
      <c r="BE77" s="252">
        <v>1</v>
      </c>
      <c r="BF77" s="252"/>
      <c r="BG77" s="252">
        <v>1</v>
      </c>
      <c r="BH77" s="252"/>
      <c r="BI77" s="252">
        <v>1</v>
      </c>
      <c r="BJ77" s="252"/>
      <c r="BK77" s="252">
        <v>1</v>
      </c>
      <c r="BL77" s="252"/>
      <c r="BM77" s="252">
        <v>1</v>
      </c>
      <c r="BN77" s="252"/>
      <c r="BO77" s="252">
        <v>1</v>
      </c>
      <c r="BP77" s="252"/>
      <c r="BQ77" s="252">
        <v>1</v>
      </c>
      <c r="BR77" s="252"/>
      <c r="BS77" s="252">
        <v>1</v>
      </c>
      <c r="BT77" s="252"/>
      <c r="BU77" s="252">
        <v>1</v>
      </c>
      <c r="BV77" s="252"/>
      <c r="BW77" s="252">
        <v>1</v>
      </c>
      <c r="BX77" s="252"/>
      <c r="BY77" s="189">
        <v>9</v>
      </c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146"/>
      <c r="EN77" s="146"/>
      <c r="EO77" s="146"/>
      <c r="EP77" s="146"/>
      <c r="EQ77" s="146"/>
      <c r="ER77" s="146"/>
      <c r="ES77" s="146"/>
    </row>
    <row r="78" spans="7:149">
      <c r="G78" s="197"/>
      <c r="H78" s="249">
        <v>10</v>
      </c>
      <c r="I78" s="249"/>
      <c r="J78" s="252">
        <v>1</v>
      </c>
      <c r="K78" s="252"/>
      <c r="L78" s="252">
        <v>1</v>
      </c>
      <c r="M78" s="252"/>
      <c r="N78" s="252">
        <v>1</v>
      </c>
      <c r="O78" s="252"/>
      <c r="P78" s="252">
        <v>1</v>
      </c>
      <c r="Q78" s="252"/>
      <c r="R78" s="252">
        <v>1</v>
      </c>
      <c r="S78" s="252"/>
      <c r="T78" s="252">
        <v>1</v>
      </c>
      <c r="U78" s="252"/>
      <c r="V78" s="252">
        <v>1</v>
      </c>
      <c r="W78" s="252"/>
      <c r="X78" s="252">
        <v>1</v>
      </c>
      <c r="Y78" s="252"/>
      <c r="Z78" s="252">
        <v>1</v>
      </c>
      <c r="AA78" s="252"/>
      <c r="AB78" s="252">
        <v>1</v>
      </c>
      <c r="AC78" s="252"/>
      <c r="AD78" s="252">
        <v>1</v>
      </c>
      <c r="AE78" s="252"/>
      <c r="AF78" s="252">
        <v>1</v>
      </c>
      <c r="AG78" s="252"/>
      <c r="AH78" s="252">
        <v>1</v>
      </c>
      <c r="AI78" s="252"/>
      <c r="AJ78" s="252">
        <v>1</v>
      </c>
      <c r="AK78" s="252"/>
      <c r="AL78" s="252">
        <v>1</v>
      </c>
      <c r="AM78" s="252"/>
      <c r="AN78" s="252">
        <v>1</v>
      </c>
      <c r="AO78" s="252"/>
      <c r="AP78" s="252">
        <v>1</v>
      </c>
      <c r="AQ78" s="252"/>
      <c r="AR78" s="252">
        <v>1</v>
      </c>
      <c r="AS78" s="252"/>
      <c r="AT78" s="252">
        <v>1</v>
      </c>
      <c r="AU78" s="252"/>
      <c r="AV78" s="252">
        <v>1</v>
      </c>
      <c r="AW78" s="252"/>
      <c r="AX78" s="252">
        <v>1</v>
      </c>
      <c r="AY78" s="252"/>
      <c r="AZ78" s="252">
        <v>1</v>
      </c>
      <c r="BA78" s="252"/>
      <c r="BB78" s="252">
        <v>1</v>
      </c>
      <c r="BC78" s="252"/>
      <c r="BD78" s="252">
        <v>1</v>
      </c>
      <c r="BE78" s="252"/>
      <c r="BF78" s="252">
        <v>1</v>
      </c>
      <c r="BG78" s="252"/>
      <c r="BH78" s="252">
        <v>1</v>
      </c>
      <c r="BI78" s="252"/>
      <c r="BJ78" s="252">
        <v>1</v>
      </c>
      <c r="BK78" s="252"/>
      <c r="BL78" s="252">
        <v>1</v>
      </c>
      <c r="BM78" s="252"/>
      <c r="BN78" s="252">
        <v>1</v>
      </c>
      <c r="BO78" s="252"/>
      <c r="BP78" s="252">
        <v>1</v>
      </c>
      <c r="BQ78" s="252"/>
      <c r="BR78" s="252">
        <v>1</v>
      </c>
      <c r="BS78" s="252"/>
      <c r="BT78" s="252">
        <v>1</v>
      </c>
      <c r="BU78" s="252"/>
      <c r="BV78" s="252">
        <v>1</v>
      </c>
      <c r="BW78" s="252"/>
      <c r="BX78" s="250">
        <v>10</v>
      </c>
      <c r="BY78" s="251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146"/>
      <c r="EN78" s="146"/>
      <c r="EO78" s="146"/>
      <c r="EP78" s="146"/>
      <c r="EQ78" s="146"/>
      <c r="ER78" s="146"/>
      <c r="ES78" s="146"/>
    </row>
    <row r="79" spans="7:149">
      <c r="G79" s="197"/>
      <c r="H79" s="194">
        <v>11</v>
      </c>
      <c r="I79" s="252">
        <v>1</v>
      </c>
      <c r="J79" s="252"/>
      <c r="K79" s="252">
        <v>1</v>
      </c>
      <c r="L79" s="252"/>
      <c r="M79" s="252">
        <v>1</v>
      </c>
      <c r="N79" s="252"/>
      <c r="O79" s="252">
        <v>1</v>
      </c>
      <c r="P79" s="252"/>
      <c r="Q79" s="252">
        <v>1</v>
      </c>
      <c r="R79" s="252"/>
      <c r="S79" s="252">
        <v>1</v>
      </c>
      <c r="T79" s="252"/>
      <c r="U79" s="252">
        <v>1</v>
      </c>
      <c r="V79" s="252"/>
      <c r="W79" s="252">
        <v>1</v>
      </c>
      <c r="X79" s="252"/>
      <c r="Y79" s="252">
        <v>1</v>
      </c>
      <c r="Z79" s="252"/>
      <c r="AA79" s="252">
        <v>1</v>
      </c>
      <c r="AB79" s="252"/>
      <c r="AC79" s="252">
        <v>1</v>
      </c>
      <c r="AD79" s="252"/>
      <c r="AE79" s="252">
        <v>1</v>
      </c>
      <c r="AF79" s="252"/>
      <c r="AG79" s="252">
        <v>1</v>
      </c>
      <c r="AH79" s="252"/>
      <c r="AI79" s="252">
        <v>1</v>
      </c>
      <c r="AJ79" s="252"/>
      <c r="AK79" s="252">
        <v>1</v>
      </c>
      <c r="AL79" s="252"/>
      <c r="AM79" s="252">
        <v>1</v>
      </c>
      <c r="AN79" s="252"/>
      <c r="AO79" s="252">
        <v>1</v>
      </c>
      <c r="AP79" s="252"/>
      <c r="AQ79" s="252">
        <v>1</v>
      </c>
      <c r="AR79" s="252"/>
      <c r="AS79" s="252">
        <v>1</v>
      </c>
      <c r="AT79" s="252"/>
      <c r="AU79" s="252">
        <v>1</v>
      </c>
      <c r="AV79" s="252"/>
      <c r="AW79" s="252">
        <v>1</v>
      </c>
      <c r="AX79" s="252"/>
      <c r="AY79" s="252">
        <v>1</v>
      </c>
      <c r="AZ79" s="252"/>
      <c r="BA79" s="252">
        <v>1</v>
      </c>
      <c r="BB79" s="252"/>
      <c r="BC79" s="252">
        <v>1</v>
      </c>
      <c r="BD79" s="252"/>
      <c r="BE79" s="252">
        <v>1</v>
      </c>
      <c r="BF79" s="252"/>
      <c r="BG79" s="252">
        <v>1</v>
      </c>
      <c r="BH79" s="252"/>
      <c r="BI79" s="252">
        <v>1</v>
      </c>
      <c r="BJ79" s="252"/>
      <c r="BK79" s="252">
        <v>1</v>
      </c>
      <c r="BL79" s="252"/>
      <c r="BM79" s="252">
        <v>1</v>
      </c>
      <c r="BN79" s="252"/>
      <c r="BO79" s="252">
        <v>1</v>
      </c>
      <c r="BP79" s="252"/>
      <c r="BQ79" s="252">
        <v>1</v>
      </c>
      <c r="BR79" s="252"/>
      <c r="BS79" s="252">
        <v>1</v>
      </c>
      <c r="BT79" s="252"/>
      <c r="BU79" s="252">
        <v>1</v>
      </c>
      <c r="BV79" s="252"/>
      <c r="BW79" s="252">
        <v>1</v>
      </c>
      <c r="BX79" s="252"/>
      <c r="BY79" s="189">
        <v>11</v>
      </c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146"/>
      <c r="EN79" s="146"/>
      <c r="EO79" s="146"/>
      <c r="EP79" s="146"/>
      <c r="EQ79" s="146"/>
      <c r="ER79" s="146"/>
      <c r="ES79" s="146"/>
    </row>
    <row r="80" spans="7:149">
      <c r="G80" s="197"/>
      <c r="H80" s="249">
        <v>12</v>
      </c>
      <c r="I80" s="249"/>
      <c r="J80" s="252">
        <v>1</v>
      </c>
      <c r="K80" s="252"/>
      <c r="L80" s="252">
        <v>1</v>
      </c>
      <c r="M80" s="252"/>
      <c r="N80" s="252">
        <v>1</v>
      </c>
      <c r="O80" s="252"/>
      <c r="P80" s="252">
        <v>1</v>
      </c>
      <c r="Q80" s="252"/>
      <c r="R80" s="252">
        <v>1</v>
      </c>
      <c r="S80" s="252"/>
      <c r="T80" s="252">
        <v>1</v>
      </c>
      <c r="U80" s="252"/>
      <c r="V80" s="252">
        <v>1</v>
      </c>
      <c r="W80" s="252"/>
      <c r="X80" s="252">
        <v>1</v>
      </c>
      <c r="Y80" s="252"/>
      <c r="Z80" s="252">
        <v>1</v>
      </c>
      <c r="AA80" s="252"/>
      <c r="AB80" s="252">
        <v>1</v>
      </c>
      <c r="AC80" s="252"/>
      <c r="AD80" s="252">
        <v>1</v>
      </c>
      <c r="AE80" s="252"/>
      <c r="AF80" s="252">
        <v>1</v>
      </c>
      <c r="AG80" s="252"/>
      <c r="AH80" s="252">
        <v>1</v>
      </c>
      <c r="AI80" s="252"/>
      <c r="AJ80" s="252">
        <v>1</v>
      </c>
      <c r="AK80" s="252"/>
      <c r="AL80" s="252">
        <v>1</v>
      </c>
      <c r="AM80" s="252"/>
      <c r="AN80" s="252">
        <v>1</v>
      </c>
      <c r="AO80" s="252"/>
      <c r="AP80" s="252">
        <v>1</v>
      </c>
      <c r="AQ80" s="252"/>
      <c r="AR80" s="252">
        <v>1</v>
      </c>
      <c r="AS80" s="252"/>
      <c r="AT80" s="252">
        <v>1</v>
      </c>
      <c r="AU80" s="252"/>
      <c r="AV80" s="252">
        <v>1</v>
      </c>
      <c r="AW80" s="252"/>
      <c r="AX80" s="252">
        <v>1</v>
      </c>
      <c r="AY80" s="252"/>
      <c r="AZ80" s="252">
        <v>1</v>
      </c>
      <c r="BA80" s="252"/>
      <c r="BB80" s="252">
        <v>1</v>
      </c>
      <c r="BC80" s="252"/>
      <c r="BD80" s="252">
        <v>1</v>
      </c>
      <c r="BE80" s="252"/>
      <c r="BF80" s="252">
        <v>1</v>
      </c>
      <c r="BG80" s="252"/>
      <c r="BH80" s="252">
        <v>1</v>
      </c>
      <c r="BI80" s="252"/>
      <c r="BJ80" s="252">
        <v>1</v>
      </c>
      <c r="BK80" s="252"/>
      <c r="BL80" s="252">
        <v>1</v>
      </c>
      <c r="BM80" s="252"/>
      <c r="BN80" s="252">
        <v>1</v>
      </c>
      <c r="BO80" s="252"/>
      <c r="BP80" s="252">
        <v>1</v>
      </c>
      <c r="BQ80" s="252"/>
      <c r="BR80" s="252">
        <v>1</v>
      </c>
      <c r="BS80" s="252"/>
      <c r="BT80" s="252">
        <v>1</v>
      </c>
      <c r="BU80" s="252"/>
      <c r="BV80" s="252">
        <v>1</v>
      </c>
      <c r="BW80" s="252"/>
      <c r="BX80" s="250">
        <v>12</v>
      </c>
      <c r="BY80" s="251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146"/>
      <c r="EN80" s="146"/>
      <c r="EO80" s="146"/>
      <c r="EP80" s="146"/>
      <c r="EQ80" s="146"/>
      <c r="ER80" s="146"/>
      <c r="ES80" s="146"/>
    </row>
    <row r="81" spans="7:149">
      <c r="G81" s="197"/>
      <c r="H81" s="194">
        <v>13</v>
      </c>
      <c r="I81" s="252">
        <v>1</v>
      </c>
      <c r="J81" s="252"/>
      <c r="K81" s="252">
        <v>1</v>
      </c>
      <c r="L81" s="252"/>
      <c r="M81" s="252">
        <v>1</v>
      </c>
      <c r="N81" s="252"/>
      <c r="O81" s="252">
        <v>1</v>
      </c>
      <c r="P81" s="252"/>
      <c r="Q81" s="252">
        <v>1</v>
      </c>
      <c r="R81" s="252"/>
      <c r="S81" s="252">
        <v>1</v>
      </c>
      <c r="T81" s="252"/>
      <c r="U81" s="252">
        <v>1</v>
      </c>
      <c r="V81" s="252"/>
      <c r="W81" s="252">
        <v>1</v>
      </c>
      <c r="X81" s="252"/>
      <c r="Y81" s="252">
        <v>1</v>
      </c>
      <c r="Z81" s="252"/>
      <c r="AA81" s="252">
        <v>1</v>
      </c>
      <c r="AB81" s="252"/>
      <c r="AC81" s="252">
        <v>1</v>
      </c>
      <c r="AD81" s="252"/>
      <c r="AE81" s="252">
        <v>1</v>
      </c>
      <c r="AF81" s="252"/>
      <c r="AG81" s="252">
        <v>1</v>
      </c>
      <c r="AH81" s="252"/>
      <c r="AI81" s="252">
        <v>1</v>
      </c>
      <c r="AJ81" s="252"/>
      <c r="AK81" s="252">
        <v>1</v>
      </c>
      <c r="AL81" s="252"/>
      <c r="AM81" s="252">
        <v>1</v>
      </c>
      <c r="AN81" s="252"/>
      <c r="AO81" s="252">
        <v>1</v>
      </c>
      <c r="AP81" s="252"/>
      <c r="AQ81" s="252">
        <v>1</v>
      </c>
      <c r="AR81" s="252"/>
      <c r="AS81" s="252">
        <v>1</v>
      </c>
      <c r="AT81" s="252"/>
      <c r="AU81" s="252">
        <v>1</v>
      </c>
      <c r="AV81" s="252"/>
      <c r="AW81" s="252">
        <v>1</v>
      </c>
      <c r="AX81" s="252"/>
      <c r="AY81" s="252">
        <v>1</v>
      </c>
      <c r="AZ81" s="252"/>
      <c r="BA81" s="252">
        <v>1</v>
      </c>
      <c r="BB81" s="252"/>
      <c r="BC81" s="252">
        <v>1</v>
      </c>
      <c r="BD81" s="252"/>
      <c r="BE81" s="252">
        <v>1</v>
      </c>
      <c r="BF81" s="252"/>
      <c r="BG81" s="252">
        <v>1</v>
      </c>
      <c r="BH81" s="252"/>
      <c r="BI81" s="252">
        <v>1</v>
      </c>
      <c r="BJ81" s="252"/>
      <c r="BK81" s="252">
        <v>1</v>
      </c>
      <c r="BL81" s="252"/>
      <c r="BM81" s="252">
        <v>1</v>
      </c>
      <c r="BN81" s="252"/>
      <c r="BO81" s="252">
        <v>1</v>
      </c>
      <c r="BP81" s="252"/>
      <c r="BQ81" s="252">
        <v>1</v>
      </c>
      <c r="BR81" s="252"/>
      <c r="BS81" s="252">
        <v>1</v>
      </c>
      <c r="BT81" s="252"/>
      <c r="BU81" s="252">
        <v>1</v>
      </c>
      <c r="BV81" s="252"/>
      <c r="BW81" s="252">
        <v>1</v>
      </c>
      <c r="BX81" s="252"/>
      <c r="BY81" s="189">
        <v>13</v>
      </c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146"/>
      <c r="EN81" s="146"/>
      <c r="EO81" s="146"/>
      <c r="EP81" s="146"/>
      <c r="EQ81" s="146"/>
      <c r="ER81" s="146"/>
      <c r="ES81" s="146"/>
    </row>
    <row r="82" spans="7:149">
      <c r="G82" s="197"/>
      <c r="H82" s="249">
        <v>14</v>
      </c>
      <c r="I82" s="249"/>
      <c r="J82" s="252">
        <v>1</v>
      </c>
      <c r="K82" s="252"/>
      <c r="L82" s="252">
        <v>1</v>
      </c>
      <c r="M82" s="252"/>
      <c r="N82" s="252">
        <v>1</v>
      </c>
      <c r="O82" s="252"/>
      <c r="P82" s="252">
        <v>1</v>
      </c>
      <c r="Q82" s="252"/>
      <c r="R82" s="252">
        <v>1</v>
      </c>
      <c r="S82" s="252"/>
      <c r="T82" s="252">
        <v>1</v>
      </c>
      <c r="U82" s="252"/>
      <c r="V82" s="252">
        <v>1</v>
      </c>
      <c r="W82" s="252"/>
      <c r="X82" s="252">
        <v>1</v>
      </c>
      <c r="Y82" s="252"/>
      <c r="Z82" s="252">
        <v>1</v>
      </c>
      <c r="AA82" s="252"/>
      <c r="AB82" s="252">
        <v>1</v>
      </c>
      <c r="AC82" s="252"/>
      <c r="AD82" s="252">
        <v>1</v>
      </c>
      <c r="AE82" s="252"/>
      <c r="AF82" s="252">
        <v>1</v>
      </c>
      <c r="AG82" s="252"/>
      <c r="AH82" s="252">
        <v>1</v>
      </c>
      <c r="AI82" s="252"/>
      <c r="AJ82" s="252">
        <v>1</v>
      </c>
      <c r="AK82" s="252"/>
      <c r="AL82" s="252">
        <v>1</v>
      </c>
      <c r="AM82" s="252"/>
      <c r="AN82" s="252">
        <v>1</v>
      </c>
      <c r="AO82" s="252"/>
      <c r="AP82" s="252">
        <v>1</v>
      </c>
      <c r="AQ82" s="252"/>
      <c r="AR82" s="252">
        <v>1</v>
      </c>
      <c r="AS82" s="252"/>
      <c r="AT82" s="252">
        <v>1</v>
      </c>
      <c r="AU82" s="252"/>
      <c r="AV82" s="252">
        <v>1</v>
      </c>
      <c r="AW82" s="252"/>
      <c r="AX82" s="252">
        <v>1</v>
      </c>
      <c r="AY82" s="252"/>
      <c r="AZ82" s="252">
        <v>1</v>
      </c>
      <c r="BA82" s="252"/>
      <c r="BB82" s="252">
        <v>1</v>
      </c>
      <c r="BC82" s="252"/>
      <c r="BD82" s="252">
        <v>1</v>
      </c>
      <c r="BE82" s="252"/>
      <c r="BF82" s="252">
        <v>1</v>
      </c>
      <c r="BG82" s="252"/>
      <c r="BH82" s="252">
        <v>1</v>
      </c>
      <c r="BI82" s="252"/>
      <c r="BJ82" s="252">
        <v>1</v>
      </c>
      <c r="BK82" s="252"/>
      <c r="BL82" s="252">
        <v>1</v>
      </c>
      <c r="BM82" s="252"/>
      <c r="BN82" s="252">
        <v>1</v>
      </c>
      <c r="BO82" s="252"/>
      <c r="BP82" s="252">
        <v>1</v>
      </c>
      <c r="BQ82" s="252"/>
      <c r="BR82" s="252">
        <v>1</v>
      </c>
      <c r="BS82" s="252"/>
      <c r="BT82" s="252">
        <v>1</v>
      </c>
      <c r="BU82" s="252"/>
      <c r="BV82" s="252">
        <v>1</v>
      </c>
      <c r="BW82" s="252"/>
      <c r="BX82" s="250">
        <v>14</v>
      </c>
      <c r="BY82" s="251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146"/>
      <c r="EN82" s="146"/>
      <c r="EO82" s="146"/>
      <c r="EP82" s="146"/>
      <c r="EQ82" s="146"/>
      <c r="ER82" s="146"/>
      <c r="ES82" s="146"/>
    </row>
    <row r="83" spans="7:149">
      <c r="G83" s="197"/>
      <c r="H83" s="195">
        <v>15</v>
      </c>
      <c r="I83" s="252">
        <v>1</v>
      </c>
      <c r="J83" s="252"/>
      <c r="K83" s="252">
        <v>1</v>
      </c>
      <c r="L83" s="252"/>
      <c r="M83" s="252">
        <v>1</v>
      </c>
      <c r="N83" s="252"/>
      <c r="O83" s="252">
        <v>1</v>
      </c>
      <c r="P83" s="252"/>
      <c r="Q83" s="252">
        <v>1</v>
      </c>
      <c r="R83" s="252"/>
      <c r="S83" s="252">
        <v>1</v>
      </c>
      <c r="T83" s="252"/>
      <c r="U83" s="252">
        <v>1</v>
      </c>
      <c r="V83" s="252"/>
      <c r="W83" s="252">
        <v>1</v>
      </c>
      <c r="X83" s="252"/>
      <c r="Y83" s="252">
        <v>1</v>
      </c>
      <c r="Z83" s="252"/>
      <c r="AA83" s="252">
        <v>1</v>
      </c>
      <c r="AB83" s="252"/>
      <c r="AC83" s="252">
        <v>1</v>
      </c>
      <c r="AD83" s="252"/>
      <c r="AE83" s="252">
        <v>1</v>
      </c>
      <c r="AF83" s="252"/>
      <c r="AG83" s="252">
        <v>1</v>
      </c>
      <c r="AH83" s="252"/>
      <c r="AI83" s="252">
        <v>1</v>
      </c>
      <c r="AJ83" s="252"/>
      <c r="AK83" s="252">
        <v>1</v>
      </c>
      <c r="AL83" s="252"/>
      <c r="AM83" s="252">
        <v>1</v>
      </c>
      <c r="AN83" s="252"/>
      <c r="AO83" s="252">
        <v>1</v>
      </c>
      <c r="AP83" s="252"/>
      <c r="AQ83" s="252">
        <v>1</v>
      </c>
      <c r="AR83" s="252"/>
      <c r="AS83" s="252">
        <v>1</v>
      </c>
      <c r="AT83" s="252"/>
      <c r="AU83" s="252">
        <v>1</v>
      </c>
      <c r="AV83" s="252"/>
      <c r="AW83" s="252">
        <v>1</v>
      </c>
      <c r="AX83" s="252"/>
      <c r="AY83" s="252">
        <v>1</v>
      </c>
      <c r="AZ83" s="252"/>
      <c r="BA83" s="252">
        <v>1</v>
      </c>
      <c r="BB83" s="252"/>
      <c r="BC83" s="252">
        <v>1</v>
      </c>
      <c r="BD83" s="252"/>
      <c r="BE83" s="252">
        <v>1</v>
      </c>
      <c r="BF83" s="252"/>
      <c r="BG83" s="252">
        <v>1</v>
      </c>
      <c r="BH83" s="252"/>
      <c r="BI83" s="252">
        <v>1</v>
      </c>
      <c r="BJ83" s="252"/>
      <c r="BK83" s="252">
        <v>1</v>
      </c>
      <c r="BL83" s="252"/>
      <c r="BM83" s="252">
        <v>1</v>
      </c>
      <c r="BN83" s="252"/>
      <c r="BO83" s="252">
        <v>1</v>
      </c>
      <c r="BP83" s="252"/>
      <c r="BQ83" s="252">
        <v>1</v>
      </c>
      <c r="BR83" s="252"/>
      <c r="BS83" s="252">
        <v>1</v>
      </c>
      <c r="BT83" s="252"/>
      <c r="BU83" s="252">
        <v>1</v>
      </c>
      <c r="BV83" s="252"/>
      <c r="BW83" s="252">
        <v>1</v>
      </c>
      <c r="BX83" s="252"/>
      <c r="BY83" s="189">
        <v>15</v>
      </c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146"/>
      <c r="EN83" s="146"/>
      <c r="EO83" s="146"/>
      <c r="EP83" s="146"/>
      <c r="EQ83" s="146"/>
      <c r="ER83" s="146"/>
      <c r="ES83" s="146"/>
    </row>
    <row r="84" spans="7:149">
      <c r="H84" s="248">
        <v>16</v>
      </c>
      <c r="I84" s="249"/>
      <c r="J84" s="252">
        <v>1</v>
      </c>
      <c r="K84" s="252"/>
      <c r="L84" s="252">
        <v>1</v>
      </c>
      <c r="M84" s="252"/>
      <c r="N84" s="252">
        <v>1</v>
      </c>
      <c r="O84" s="252"/>
      <c r="P84" s="252">
        <v>1</v>
      </c>
      <c r="Q84" s="252"/>
      <c r="R84" s="252">
        <v>1</v>
      </c>
      <c r="S84" s="252"/>
      <c r="T84" s="252">
        <v>1</v>
      </c>
      <c r="U84" s="252"/>
      <c r="V84" s="252">
        <v>1</v>
      </c>
      <c r="W84" s="252"/>
      <c r="X84" s="252">
        <v>1</v>
      </c>
      <c r="Y84" s="252"/>
      <c r="Z84" s="252">
        <v>1</v>
      </c>
      <c r="AA84" s="252"/>
      <c r="AB84" s="252">
        <v>1</v>
      </c>
      <c r="AC84" s="252"/>
      <c r="AD84" s="252">
        <v>1</v>
      </c>
      <c r="AE84" s="252"/>
      <c r="AF84" s="252">
        <v>1</v>
      </c>
      <c r="AG84" s="252"/>
      <c r="AH84" s="252">
        <v>1</v>
      </c>
      <c r="AI84" s="252"/>
      <c r="AJ84" s="252">
        <v>1</v>
      </c>
      <c r="AK84" s="252"/>
      <c r="AL84" s="252">
        <v>1</v>
      </c>
      <c r="AM84" s="252"/>
      <c r="AN84" s="252">
        <v>1</v>
      </c>
      <c r="AO84" s="252"/>
      <c r="AP84" s="252">
        <v>1</v>
      </c>
      <c r="AQ84" s="252"/>
      <c r="AR84" s="252">
        <v>1</v>
      </c>
      <c r="AS84" s="252"/>
      <c r="AT84" s="252">
        <v>1</v>
      </c>
      <c r="AU84" s="252"/>
      <c r="AV84" s="252">
        <v>1</v>
      </c>
      <c r="AW84" s="252"/>
      <c r="AX84" s="252">
        <v>1</v>
      </c>
      <c r="AY84" s="252"/>
      <c r="AZ84" s="252">
        <v>1</v>
      </c>
      <c r="BA84" s="252"/>
      <c r="BB84" s="252">
        <v>1</v>
      </c>
      <c r="BC84" s="252"/>
      <c r="BD84" s="252">
        <v>1</v>
      </c>
      <c r="BE84" s="252"/>
      <c r="BF84" s="252">
        <v>1</v>
      </c>
      <c r="BG84" s="252"/>
      <c r="BH84" s="252">
        <v>1</v>
      </c>
      <c r="BI84" s="252"/>
      <c r="BJ84" s="252">
        <v>1</v>
      </c>
      <c r="BK84" s="252"/>
      <c r="BL84" s="252">
        <v>1</v>
      </c>
      <c r="BM84" s="252"/>
      <c r="BN84" s="252">
        <v>1</v>
      </c>
      <c r="BO84" s="252"/>
      <c r="BP84" s="252">
        <v>1</v>
      </c>
      <c r="BQ84" s="252"/>
      <c r="BR84" s="252">
        <v>1</v>
      </c>
      <c r="BS84" s="252"/>
      <c r="BT84" s="252">
        <v>1</v>
      </c>
      <c r="BU84" s="252"/>
      <c r="BV84" s="252">
        <v>1</v>
      </c>
      <c r="BW84" s="252"/>
      <c r="BX84" s="250">
        <v>16</v>
      </c>
      <c r="BY84" s="251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146"/>
      <c r="EN84" s="146"/>
      <c r="EO84" s="146"/>
      <c r="EP84" s="146"/>
      <c r="EQ84" s="146"/>
      <c r="ER84" s="146"/>
      <c r="ES84" s="146"/>
    </row>
    <row r="85" spans="7:149">
      <c r="H85" s="193">
        <v>17</v>
      </c>
      <c r="I85" s="252">
        <v>1</v>
      </c>
      <c r="J85" s="252"/>
      <c r="K85" s="252">
        <v>1</v>
      </c>
      <c r="L85" s="252"/>
      <c r="M85" s="252">
        <v>1</v>
      </c>
      <c r="N85" s="252"/>
      <c r="O85" s="252">
        <v>1</v>
      </c>
      <c r="P85" s="252"/>
      <c r="Q85" s="252">
        <v>1</v>
      </c>
      <c r="R85" s="252"/>
      <c r="S85" s="252">
        <v>1</v>
      </c>
      <c r="T85" s="252"/>
      <c r="U85" s="252">
        <v>1</v>
      </c>
      <c r="V85" s="252"/>
      <c r="W85" s="252">
        <v>1</v>
      </c>
      <c r="X85" s="252"/>
      <c r="Y85" s="252">
        <v>1</v>
      </c>
      <c r="Z85" s="252"/>
      <c r="AA85" s="252">
        <v>1</v>
      </c>
      <c r="AB85" s="252"/>
      <c r="AC85" s="252">
        <v>1</v>
      </c>
      <c r="AD85" s="252"/>
      <c r="AE85" s="252">
        <v>1</v>
      </c>
      <c r="AF85" s="252"/>
      <c r="AG85" s="252">
        <v>1</v>
      </c>
      <c r="AH85" s="252"/>
      <c r="AI85" s="252">
        <v>1</v>
      </c>
      <c r="AJ85" s="252"/>
      <c r="AK85" s="252">
        <v>1</v>
      </c>
      <c r="AL85" s="252"/>
      <c r="AM85" s="252">
        <v>1</v>
      </c>
      <c r="AN85" s="252"/>
      <c r="AO85" s="252">
        <v>1</v>
      </c>
      <c r="AP85" s="252"/>
      <c r="AQ85" s="252">
        <v>1</v>
      </c>
      <c r="AR85" s="252"/>
      <c r="AS85" s="252">
        <v>1</v>
      </c>
      <c r="AT85" s="252"/>
      <c r="AU85" s="252">
        <v>1</v>
      </c>
      <c r="AV85" s="252"/>
      <c r="AW85" s="252">
        <v>1</v>
      </c>
      <c r="AX85" s="252"/>
      <c r="AY85" s="252">
        <v>1</v>
      </c>
      <c r="AZ85" s="252"/>
      <c r="BA85" s="252">
        <v>1</v>
      </c>
      <c r="BB85" s="252"/>
      <c r="BC85" s="252">
        <v>1</v>
      </c>
      <c r="BD85" s="252"/>
      <c r="BE85" s="252">
        <v>1</v>
      </c>
      <c r="BF85" s="252"/>
      <c r="BG85" s="252">
        <v>1</v>
      </c>
      <c r="BH85" s="252"/>
      <c r="BI85" s="252">
        <v>1</v>
      </c>
      <c r="BJ85" s="252"/>
      <c r="BK85" s="252">
        <v>1</v>
      </c>
      <c r="BL85" s="252"/>
      <c r="BM85" s="252">
        <v>1</v>
      </c>
      <c r="BN85" s="252"/>
      <c r="BO85" s="252">
        <v>1</v>
      </c>
      <c r="BP85" s="252"/>
      <c r="BQ85" s="252">
        <v>1</v>
      </c>
      <c r="BR85" s="252"/>
      <c r="BS85" s="252">
        <v>1</v>
      </c>
      <c r="BT85" s="252"/>
      <c r="BU85" s="252">
        <v>1</v>
      </c>
      <c r="BV85" s="252"/>
      <c r="BW85" s="252">
        <v>1</v>
      </c>
      <c r="BX85" s="252"/>
      <c r="BY85" s="189">
        <v>17</v>
      </c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146"/>
      <c r="EN85" s="146"/>
      <c r="EO85" s="146"/>
      <c r="EP85" s="146"/>
      <c r="EQ85" s="146"/>
      <c r="ER85" s="146"/>
      <c r="ES85" s="146"/>
    </row>
    <row r="86" spans="7:149">
      <c r="H86" s="248">
        <v>18</v>
      </c>
      <c r="I86" s="249"/>
      <c r="J86" s="252">
        <v>1</v>
      </c>
      <c r="K86" s="252"/>
      <c r="L86" s="252">
        <v>1</v>
      </c>
      <c r="M86" s="252"/>
      <c r="N86" s="252">
        <v>1</v>
      </c>
      <c r="O86" s="252"/>
      <c r="P86" s="252">
        <v>1</v>
      </c>
      <c r="Q86" s="252"/>
      <c r="R86" s="252">
        <v>1</v>
      </c>
      <c r="S86" s="252"/>
      <c r="T86" s="252">
        <v>1</v>
      </c>
      <c r="U86" s="252"/>
      <c r="V86" s="252">
        <v>1</v>
      </c>
      <c r="W86" s="252"/>
      <c r="X86" s="252">
        <v>1</v>
      </c>
      <c r="Y86" s="252"/>
      <c r="Z86" s="252">
        <v>1</v>
      </c>
      <c r="AA86" s="252"/>
      <c r="AB86" s="252">
        <v>1</v>
      </c>
      <c r="AC86" s="252"/>
      <c r="AD86" s="252">
        <v>1</v>
      </c>
      <c r="AE86" s="252"/>
      <c r="AF86" s="252">
        <v>1</v>
      </c>
      <c r="AG86" s="252"/>
      <c r="AH86" s="252">
        <v>1</v>
      </c>
      <c r="AI86" s="252"/>
      <c r="AJ86" s="252">
        <v>1</v>
      </c>
      <c r="AK86" s="252"/>
      <c r="AL86" s="252">
        <v>1</v>
      </c>
      <c r="AM86" s="252"/>
      <c r="AN86" s="252">
        <v>1</v>
      </c>
      <c r="AO86" s="252"/>
      <c r="AP86" s="252">
        <v>1</v>
      </c>
      <c r="AQ86" s="252"/>
      <c r="AR86" s="252">
        <v>1</v>
      </c>
      <c r="AS86" s="252"/>
      <c r="AT86" s="252">
        <v>1</v>
      </c>
      <c r="AU86" s="252"/>
      <c r="AV86" s="252">
        <v>1</v>
      </c>
      <c r="AW86" s="252"/>
      <c r="AX86" s="252">
        <v>1</v>
      </c>
      <c r="AY86" s="252"/>
      <c r="AZ86" s="252">
        <v>1</v>
      </c>
      <c r="BA86" s="252"/>
      <c r="BB86" s="252">
        <v>1</v>
      </c>
      <c r="BC86" s="252"/>
      <c r="BD86" s="252">
        <v>1</v>
      </c>
      <c r="BE86" s="252"/>
      <c r="BF86" s="252">
        <v>1</v>
      </c>
      <c r="BG86" s="252"/>
      <c r="BH86" s="252">
        <v>1</v>
      </c>
      <c r="BI86" s="252"/>
      <c r="BJ86" s="252">
        <v>1</v>
      </c>
      <c r="BK86" s="252"/>
      <c r="BL86" s="252">
        <v>1</v>
      </c>
      <c r="BM86" s="252"/>
      <c r="BN86" s="252">
        <v>1</v>
      </c>
      <c r="BO86" s="252"/>
      <c r="BP86" s="252">
        <v>1</v>
      </c>
      <c r="BQ86" s="252"/>
      <c r="BR86" s="252">
        <v>1</v>
      </c>
      <c r="BS86" s="252"/>
      <c r="BT86" s="252">
        <v>1</v>
      </c>
      <c r="BU86" s="252"/>
      <c r="BV86" s="252">
        <v>1</v>
      </c>
      <c r="BW86" s="252"/>
      <c r="BX86" s="250">
        <v>18</v>
      </c>
      <c r="BY86" s="251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146"/>
      <c r="EN86" s="146"/>
      <c r="EO86" s="146"/>
      <c r="EP86" s="146"/>
      <c r="EQ86" s="146"/>
      <c r="ER86" s="146"/>
      <c r="ES86" s="146"/>
    </row>
    <row r="87" spans="7:149">
      <c r="H87" s="193">
        <v>19</v>
      </c>
      <c r="I87" s="252">
        <v>1</v>
      </c>
      <c r="J87" s="252"/>
      <c r="K87" s="252">
        <v>1</v>
      </c>
      <c r="L87" s="252"/>
      <c r="M87" s="252">
        <v>1</v>
      </c>
      <c r="N87" s="252"/>
      <c r="O87" s="252">
        <v>1</v>
      </c>
      <c r="P87" s="252"/>
      <c r="Q87" s="252">
        <v>1</v>
      </c>
      <c r="R87" s="252"/>
      <c r="S87" s="252">
        <v>1</v>
      </c>
      <c r="T87" s="252"/>
      <c r="U87" s="252">
        <v>1</v>
      </c>
      <c r="V87" s="252"/>
      <c r="W87" s="252">
        <v>1</v>
      </c>
      <c r="X87" s="252"/>
      <c r="Y87" s="252">
        <v>1</v>
      </c>
      <c r="Z87" s="252"/>
      <c r="AA87" s="252">
        <v>1</v>
      </c>
      <c r="AB87" s="252"/>
      <c r="AC87" s="252">
        <v>1</v>
      </c>
      <c r="AD87" s="252"/>
      <c r="AE87" s="252">
        <v>1</v>
      </c>
      <c r="AF87" s="252"/>
      <c r="AG87" s="252">
        <v>1</v>
      </c>
      <c r="AH87" s="252"/>
      <c r="AI87" s="252">
        <v>1</v>
      </c>
      <c r="AJ87" s="252"/>
      <c r="AK87" s="252">
        <v>1</v>
      </c>
      <c r="AL87" s="252"/>
      <c r="AM87" s="252">
        <v>1</v>
      </c>
      <c r="AN87" s="252"/>
      <c r="AO87" s="252">
        <v>1</v>
      </c>
      <c r="AP87" s="252"/>
      <c r="AQ87" s="252">
        <v>1</v>
      </c>
      <c r="AR87" s="252"/>
      <c r="AS87" s="252">
        <v>1</v>
      </c>
      <c r="AT87" s="252"/>
      <c r="AU87" s="252">
        <v>1</v>
      </c>
      <c r="AV87" s="252"/>
      <c r="AW87" s="252">
        <v>1</v>
      </c>
      <c r="AX87" s="252"/>
      <c r="AY87" s="252">
        <v>1</v>
      </c>
      <c r="AZ87" s="252"/>
      <c r="BA87" s="252">
        <v>1</v>
      </c>
      <c r="BB87" s="252"/>
      <c r="BC87" s="252">
        <v>1</v>
      </c>
      <c r="BD87" s="252"/>
      <c r="BE87" s="252">
        <v>1</v>
      </c>
      <c r="BF87" s="252"/>
      <c r="BG87" s="252">
        <v>1</v>
      </c>
      <c r="BH87" s="252"/>
      <c r="BI87" s="252">
        <v>1</v>
      </c>
      <c r="BJ87" s="252"/>
      <c r="BK87" s="252">
        <v>1</v>
      </c>
      <c r="BL87" s="252"/>
      <c r="BM87" s="252">
        <v>1</v>
      </c>
      <c r="BN87" s="252"/>
      <c r="BO87" s="252">
        <v>1</v>
      </c>
      <c r="BP87" s="252"/>
      <c r="BQ87" s="252">
        <v>1</v>
      </c>
      <c r="BR87" s="252"/>
      <c r="BS87" s="252">
        <v>1</v>
      </c>
      <c r="BT87" s="252"/>
      <c r="BU87" s="252">
        <v>1</v>
      </c>
      <c r="BV87" s="252"/>
      <c r="BW87" s="252">
        <v>1</v>
      </c>
      <c r="BX87" s="252"/>
      <c r="BY87" s="189">
        <v>19</v>
      </c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146"/>
      <c r="EN87" s="146"/>
      <c r="EO87" s="146"/>
      <c r="EP87" s="146"/>
      <c r="EQ87" s="146"/>
      <c r="ER87" s="146"/>
      <c r="ES87" s="146"/>
    </row>
    <row r="88" spans="7:149">
      <c r="H88" s="248">
        <v>20</v>
      </c>
      <c r="I88" s="249"/>
      <c r="J88" s="252">
        <v>1</v>
      </c>
      <c r="K88" s="252"/>
      <c r="L88" s="252">
        <v>1</v>
      </c>
      <c r="M88" s="252"/>
      <c r="N88" s="252">
        <v>1</v>
      </c>
      <c r="O88" s="252"/>
      <c r="P88" s="252">
        <v>1</v>
      </c>
      <c r="Q88" s="252"/>
      <c r="R88" s="252">
        <v>1</v>
      </c>
      <c r="S88" s="252"/>
      <c r="T88" s="252">
        <v>1</v>
      </c>
      <c r="U88" s="252"/>
      <c r="V88" s="252">
        <v>1</v>
      </c>
      <c r="W88" s="252"/>
      <c r="X88" s="252">
        <v>1</v>
      </c>
      <c r="Y88" s="252"/>
      <c r="Z88" s="252">
        <v>1</v>
      </c>
      <c r="AA88" s="252"/>
      <c r="AB88" s="252">
        <v>1</v>
      </c>
      <c r="AC88" s="252"/>
      <c r="AD88" s="252">
        <v>1</v>
      </c>
      <c r="AE88" s="252"/>
      <c r="AF88" s="252">
        <v>1</v>
      </c>
      <c r="AG88" s="252"/>
      <c r="AH88" s="252">
        <v>1</v>
      </c>
      <c r="AI88" s="252"/>
      <c r="AJ88" s="252">
        <v>1</v>
      </c>
      <c r="AK88" s="252"/>
      <c r="AL88" s="252">
        <v>1</v>
      </c>
      <c r="AM88" s="252"/>
      <c r="AN88" s="252">
        <v>1</v>
      </c>
      <c r="AO88" s="252"/>
      <c r="AP88" s="252">
        <v>1</v>
      </c>
      <c r="AQ88" s="252"/>
      <c r="AR88" s="252">
        <v>1</v>
      </c>
      <c r="AS88" s="252"/>
      <c r="AT88" s="252">
        <v>1</v>
      </c>
      <c r="AU88" s="252"/>
      <c r="AV88" s="252">
        <v>1</v>
      </c>
      <c r="AW88" s="252"/>
      <c r="AX88" s="252">
        <v>1</v>
      </c>
      <c r="AY88" s="252"/>
      <c r="AZ88" s="252">
        <v>1</v>
      </c>
      <c r="BA88" s="252"/>
      <c r="BB88" s="252">
        <v>1</v>
      </c>
      <c r="BC88" s="252"/>
      <c r="BD88" s="252">
        <v>1</v>
      </c>
      <c r="BE88" s="252"/>
      <c r="BF88" s="252">
        <v>1</v>
      </c>
      <c r="BG88" s="252"/>
      <c r="BH88" s="252">
        <v>1</v>
      </c>
      <c r="BI88" s="252"/>
      <c r="BJ88" s="252">
        <v>1</v>
      </c>
      <c r="BK88" s="252"/>
      <c r="BL88" s="252">
        <v>1</v>
      </c>
      <c r="BM88" s="252"/>
      <c r="BN88" s="252">
        <v>1</v>
      </c>
      <c r="BO88" s="252"/>
      <c r="BP88" s="252">
        <v>1</v>
      </c>
      <c r="BQ88" s="252"/>
      <c r="BR88" s="252">
        <v>1</v>
      </c>
      <c r="BS88" s="252"/>
      <c r="BT88" s="252">
        <v>1</v>
      </c>
      <c r="BU88" s="252"/>
      <c r="BV88" s="252">
        <v>1</v>
      </c>
      <c r="BW88" s="252"/>
      <c r="BX88" s="250">
        <v>20</v>
      </c>
      <c r="BY88" s="251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146"/>
      <c r="EN88" s="146"/>
      <c r="EO88" s="146"/>
      <c r="EP88" s="146"/>
      <c r="EQ88" s="146"/>
      <c r="ER88" s="146"/>
      <c r="ES88" s="146"/>
    </row>
    <row r="89" spans="7:149">
      <c r="H89" s="193">
        <v>21</v>
      </c>
      <c r="I89" s="252">
        <v>1</v>
      </c>
      <c r="J89" s="252"/>
      <c r="K89" s="252">
        <v>1</v>
      </c>
      <c r="L89" s="252"/>
      <c r="M89" s="252">
        <v>1</v>
      </c>
      <c r="N89" s="252"/>
      <c r="O89" s="252">
        <v>1</v>
      </c>
      <c r="P89" s="252"/>
      <c r="Q89" s="252">
        <v>1</v>
      </c>
      <c r="R89" s="252"/>
      <c r="S89" s="252">
        <v>1</v>
      </c>
      <c r="T89" s="252"/>
      <c r="U89" s="252">
        <v>1</v>
      </c>
      <c r="V89" s="252"/>
      <c r="W89" s="252">
        <v>1</v>
      </c>
      <c r="X89" s="252"/>
      <c r="Y89" s="252">
        <v>1</v>
      </c>
      <c r="Z89" s="252"/>
      <c r="AA89" s="252">
        <v>1</v>
      </c>
      <c r="AB89" s="252"/>
      <c r="AC89" s="252">
        <v>1</v>
      </c>
      <c r="AD89" s="252"/>
      <c r="AE89" s="252">
        <v>1</v>
      </c>
      <c r="AF89" s="252"/>
      <c r="AG89" s="252">
        <v>1</v>
      </c>
      <c r="AH89" s="252"/>
      <c r="AI89" s="252">
        <v>1</v>
      </c>
      <c r="AJ89" s="252"/>
      <c r="AK89" s="252">
        <v>1</v>
      </c>
      <c r="AL89" s="252"/>
      <c r="AM89" s="252">
        <v>1</v>
      </c>
      <c r="AN89" s="252"/>
      <c r="AO89" s="252">
        <v>1</v>
      </c>
      <c r="AP89" s="252"/>
      <c r="AQ89" s="252">
        <v>1</v>
      </c>
      <c r="AR89" s="252"/>
      <c r="AS89" s="252">
        <v>1</v>
      </c>
      <c r="AT89" s="252"/>
      <c r="AU89" s="252">
        <v>1</v>
      </c>
      <c r="AV89" s="252"/>
      <c r="AW89" s="252">
        <v>1</v>
      </c>
      <c r="AX89" s="252"/>
      <c r="AY89" s="252">
        <v>1</v>
      </c>
      <c r="AZ89" s="252"/>
      <c r="BA89" s="252">
        <v>1</v>
      </c>
      <c r="BB89" s="252"/>
      <c r="BC89" s="252">
        <v>1</v>
      </c>
      <c r="BD89" s="252"/>
      <c r="BE89" s="252">
        <v>1</v>
      </c>
      <c r="BF89" s="252"/>
      <c r="BG89" s="252">
        <v>1</v>
      </c>
      <c r="BH89" s="252"/>
      <c r="BI89" s="252">
        <v>1</v>
      </c>
      <c r="BJ89" s="252"/>
      <c r="BK89" s="252">
        <v>1</v>
      </c>
      <c r="BL89" s="252"/>
      <c r="BM89" s="252">
        <v>1</v>
      </c>
      <c r="BN89" s="252"/>
      <c r="BO89" s="252">
        <v>1</v>
      </c>
      <c r="BP89" s="252"/>
      <c r="BQ89" s="252">
        <v>1</v>
      </c>
      <c r="BR89" s="252"/>
      <c r="BS89" s="252">
        <v>1</v>
      </c>
      <c r="BT89" s="252"/>
      <c r="BU89" s="252">
        <v>1</v>
      </c>
      <c r="BV89" s="252"/>
      <c r="BW89" s="252">
        <v>1</v>
      </c>
      <c r="BX89" s="252"/>
      <c r="BY89" s="196">
        <v>21</v>
      </c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146"/>
      <c r="EN89" s="146"/>
      <c r="EO89" s="146"/>
      <c r="EP89" s="146"/>
      <c r="EQ89" s="146"/>
      <c r="ER89" s="146"/>
      <c r="ES89" s="146"/>
    </row>
    <row r="90" spans="7:149">
      <c r="H90" s="248">
        <v>22</v>
      </c>
      <c r="I90" s="249"/>
      <c r="J90" s="252">
        <v>1</v>
      </c>
      <c r="K90" s="252"/>
      <c r="L90" s="252">
        <v>1</v>
      </c>
      <c r="M90" s="252"/>
      <c r="N90" s="252">
        <v>1</v>
      </c>
      <c r="O90" s="252"/>
      <c r="P90" s="252">
        <v>1</v>
      </c>
      <c r="Q90" s="252"/>
      <c r="R90" s="252">
        <v>1</v>
      </c>
      <c r="S90" s="252"/>
      <c r="T90" s="252">
        <v>1</v>
      </c>
      <c r="U90" s="252"/>
      <c r="V90" s="252">
        <v>1</v>
      </c>
      <c r="W90" s="252"/>
      <c r="X90" s="252">
        <v>1</v>
      </c>
      <c r="Y90" s="252"/>
      <c r="Z90" s="252">
        <v>1</v>
      </c>
      <c r="AA90" s="252"/>
      <c r="AB90" s="252">
        <v>1</v>
      </c>
      <c r="AC90" s="252"/>
      <c r="AD90" s="252">
        <v>1</v>
      </c>
      <c r="AE90" s="252"/>
      <c r="AF90" s="252">
        <v>1</v>
      </c>
      <c r="AG90" s="252"/>
      <c r="AH90" s="252">
        <v>1</v>
      </c>
      <c r="AI90" s="252"/>
      <c r="AJ90" s="252">
        <v>1</v>
      </c>
      <c r="AK90" s="252"/>
      <c r="AL90" s="252">
        <v>1</v>
      </c>
      <c r="AM90" s="252"/>
      <c r="AN90" s="252">
        <v>1</v>
      </c>
      <c r="AO90" s="252"/>
      <c r="AP90" s="252">
        <v>1</v>
      </c>
      <c r="AQ90" s="252"/>
      <c r="AR90" s="252">
        <v>1</v>
      </c>
      <c r="AS90" s="252"/>
      <c r="AT90" s="252">
        <v>1</v>
      </c>
      <c r="AU90" s="252"/>
      <c r="AV90" s="252">
        <v>1</v>
      </c>
      <c r="AW90" s="252"/>
      <c r="AX90" s="252">
        <v>1</v>
      </c>
      <c r="AY90" s="252"/>
      <c r="AZ90" s="252">
        <v>1</v>
      </c>
      <c r="BA90" s="252"/>
      <c r="BB90" s="252">
        <v>1</v>
      </c>
      <c r="BC90" s="252"/>
      <c r="BD90" s="252">
        <v>1</v>
      </c>
      <c r="BE90" s="252"/>
      <c r="BF90" s="252">
        <v>1</v>
      </c>
      <c r="BG90" s="252"/>
      <c r="BH90" s="252">
        <v>1</v>
      </c>
      <c r="BI90" s="252"/>
      <c r="BJ90" s="252">
        <v>1</v>
      </c>
      <c r="BK90" s="252"/>
      <c r="BL90" s="252">
        <v>1</v>
      </c>
      <c r="BM90" s="252"/>
      <c r="BN90" s="252">
        <v>1</v>
      </c>
      <c r="BO90" s="252"/>
      <c r="BP90" s="252">
        <v>1</v>
      </c>
      <c r="BQ90" s="252"/>
      <c r="BR90" s="252">
        <v>1</v>
      </c>
      <c r="BS90" s="252"/>
      <c r="BT90" s="252">
        <v>1</v>
      </c>
      <c r="BU90" s="252"/>
      <c r="BV90" s="252">
        <v>1</v>
      </c>
      <c r="BW90" s="252"/>
      <c r="BX90" s="250">
        <v>22</v>
      </c>
      <c r="BY90" s="251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146"/>
      <c r="EN90" s="146"/>
      <c r="EO90" s="146"/>
      <c r="EP90" s="146"/>
      <c r="EQ90" s="146"/>
      <c r="ER90" s="146"/>
      <c r="ES90" s="146"/>
    </row>
    <row r="91" spans="7:149">
      <c r="H91" s="193">
        <v>23</v>
      </c>
      <c r="I91" s="252">
        <v>1</v>
      </c>
      <c r="J91" s="252"/>
      <c r="K91" s="252">
        <v>1</v>
      </c>
      <c r="L91" s="252"/>
      <c r="M91" s="252">
        <v>1</v>
      </c>
      <c r="N91" s="252"/>
      <c r="O91" s="252">
        <v>1</v>
      </c>
      <c r="P91" s="252"/>
      <c r="Q91" s="252">
        <v>1</v>
      </c>
      <c r="R91" s="252"/>
      <c r="S91" s="252">
        <v>1</v>
      </c>
      <c r="T91" s="252"/>
      <c r="U91" s="252">
        <v>1</v>
      </c>
      <c r="V91" s="252"/>
      <c r="W91" s="252">
        <v>1</v>
      </c>
      <c r="X91" s="252"/>
      <c r="Y91" s="252">
        <v>1</v>
      </c>
      <c r="Z91" s="252"/>
      <c r="AA91" s="252">
        <v>1</v>
      </c>
      <c r="AB91" s="252"/>
      <c r="AC91" s="252">
        <v>1</v>
      </c>
      <c r="AD91" s="252"/>
      <c r="AE91" s="252">
        <v>1</v>
      </c>
      <c r="AF91" s="252"/>
      <c r="AG91" s="252">
        <v>1</v>
      </c>
      <c r="AH91" s="252"/>
      <c r="AI91" s="252">
        <v>1</v>
      </c>
      <c r="AJ91" s="252"/>
      <c r="AK91" s="252">
        <v>1</v>
      </c>
      <c r="AL91" s="252"/>
      <c r="AM91" s="252">
        <v>1</v>
      </c>
      <c r="AN91" s="252"/>
      <c r="AO91" s="252">
        <v>1</v>
      </c>
      <c r="AP91" s="252"/>
      <c r="AQ91" s="252">
        <v>1</v>
      </c>
      <c r="AR91" s="252"/>
      <c r="AS91" s="252">
        <v>1</v>
      </c>
      <c r="AT91" s="252"/>
      <c r="AU91" s="252">
        <v>1</v>
      </c>
      <c r="AV91" s="252"/>
      <c r="AW91" s="252">
        <v>1</v>
      </c>
      <c r="AX91" s="252"/>
      <c r="AY91" s="252">
        <v>1</v>
      </c>
      <c r="AZ91" s="252"/>
      <c r="BA91" s="252">
        <v>1</v>
      </c>
      <c r="BB91" s="252"/>
      <c r="BC91" s="252">
        <v>1</v>
      </c>
      <c r="BD91" s="252"/>
      <c r="BE91" s="252">
        <v>1</v>
      </c>
      <c r="BF91" s="252"/>
      <c r="BG91" s="252">
        <v>1</v>
      </c>
      <c r="BH91" s="252"/>
      <c r="BI91" s="252">
        <v>1</v>
      </c>
      <c r="BJ91" s="252"/>
      <c r="BK91" s="252">
        <v>1</v>
      </c>
      <c r="BL91" s="252"/>
      <c r="BM91" s="252">
        <v>1</v>
      </c>
      <c r="BN91" s="252"/>
      <c r="BO91" s="252">
        <v>1</v>
      </c>
      <c r="BP91" s="252"/>
      <c r="BQ91" s="252">
        <v>1</v>
      </c>
      <c r="BR91" s="252"/>
      <c r="BS91" s="252">
        <v>1</v>
      </c>
      <c r="BT91" s="252"/>
      <c r="BU91" s="252">
        <v>1</v>
      </c>
      <c r="BV91" s="252"/>
      <c r="BW91" s="252">
        <v>1</v>
      </c>
      <c r="BX91" s="252"/>
      <c r="BY91" s="189">
        <v>23</v>
      </c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146"/>
      <c r="EN91" s="146"/>
      <c r="EO91" s="146"/>
      <c r="EP91" s="146"/>
      <c r="EQ91" s="146"/>
      <c r="ER91" s="146"/>
      <c r="ES91" s="146"/>
    </row>
    <row r="92" spans="7:149">
      <c r="H92" s="248">
        <v>24</v>
      </c>
      <c r="I92" s="249"/>
      <c r="J92" s="252">
        <v>1</v>
      </c>
      <c r="K92" s="252"/>
      <c r="L92" s="252">
        <v>1</v>
      </c>
      <c r="M92" s="252"/>
      <c r="N92" s="252">
        <v>1</v>
      </c>
      <c r="O92" s="252"/>
      <c r="P92" s="252">
        <v>1</v>
      </c>
      <c r="Q92" s="252"/>
      <c r="R92" s="252">
        <v>1</v>
      </c>
      <c r="S92" s="252"/>
      <c r="T92" s="252">
        <v>1</v>
      </c>
      <c r="U92" s="252"/>
      <c r="V92" s="252">
        <v>1</v>
      </c>
      <c r="W92" s="252"/>
      <c r="X92" s="252">
        <v>1</v>
      </c>
      <c r="Y92" s="252"/>
      <c r="Z92" s="252">
        <v>1</v>
      </c>
      <c r="AA92" s="252"/>
      <c r="AB92" s="252">
        <v>1</v>
      </c>
      <c r="AC92" s="252"/>
      <c r="AD92" s="252">
        <v>1</v>
      </c>
      <c r="AE92" s="252"/>
      <c r="AF92" s="252">
        <v>1</v>
      </c>
      <c r="AG92" s="252"/>
      <c r="AH92" s="252">
        <v>1</v>
      </c>
      <c r="AI92" s="252"/>
      <c r="AJ92" s="252">
        <v>1</v>
      </c>
      <c r="AK92" s="252"/>
      <c r="AL92" s="252">
        <v>1</v>
      </c>
      <c r="AM92" s="252"/>
      <c r="AN92" s="252">
        <v>1</v>
      </c>
      <c r="AO92" s="252"/>
      <c r="AP92" s="252">
        <v>1</v>
      </c>
      <c r="AQ92" s="252"/>
      <c r="AR92" s="252">
        <v>1</v>
      </c>
      <c r="AS92" s="252"/>
      <c r="AT92" s="252">
        <v>1</v>
      </c>
      <c r="AU92" s="252"/>
      <c r="AV92" s="252">
        <v>1</v>
      </c>
      <c r="AW92" s="252"/>
      <c r="AX92" s="252">
        <v>1</v>
      </c>
      <c r="AY92" s="252"/>
      <c r="AZ92" s="252">
        <v>1</v>
      </c>
      <c r="BA92" s="252"/>
      <c r="BB92" s="252">
        <v>1</v>
      </c>
      <c r="BC92" s="252"/>
      <c r="BD92" s="252">
        <v>1</v>
      </c>
      <c r="BE92" s="252"/>
      <c r="BF92" s="252">
        <v>1</v>
      </c>
      <c r="BG92" s="252"/>
      <c r="BH92" s="252">
        <v>1</v>
      </c>
      <c r="BI92" s="252"/>
      <c r="BJ92" s="252">
        <v>1</v>
      </c>
      <c r="BK92" s="252"/>
      <c r="BL92" s="252">
        <v>1</v>
      </c>
      <c r="BM92" s="252"/>
      <c r="BN92" s="252">
        <v>1</v>
      </c>
      <c r="BO92" s="252"/>
      <c r="BP92" s="252">
        <v>1</v>
      </c>
      <c r="BQ92" s="252"/>
      <c r="BR92" s="252">
        <v>1</v>
      </c>
      <c r="BS92" s="252"/>
      <c r="BT92" s="252">
        <v>1</v>
      </c>
      <c r="BU92" s="252"/>
      <c r="BV92" s="252">
        <v>1</v>
      </c>
      <c r="BW92" s="252"/>
      <c r="BX92" s="250">
        <v>24</v>
      </c>
      <c r="BY92" s="251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146"/>
      <c r="EN92" s="146"/>
      <c r="EO92" s="146"/>
      <c r="EP92" s="146"/>
      <c r="EQ92" s="146"/>
      <c r="ER92" s="146"/>
      <c r="ES92" s="146"/>
    </row>
    <row r="93" spans="7:149">
      <c r="H93" s="193">
        <v>25</v>
      </c>
      <c r="I93" s="252">
        <v>1</v>
      </c>
      <c r="J93" s="252"/>
      <c r="K93" s="252">
        <v>1</v>
      </c>
      <c r="L93" s="252"/>
      <c r="M93" s="252">
        <v>1</v>
      </c>
      <c r="N93" s="252"/>
      <c r="O93" s="252">
        <v>1</v>
      </c>
      <c r="P93" s="252"/>
      <c r="Q93" s="252">
        <v>1</v>
      </c>
      <c r="R93" s="252"/>
      <c r="S93" s="252">
        <v>1</v>
      </c>
      <c r="T93" s="252"/>
      <c r="U93" s="252">
        <v>1</v>
      </c>
      <c r="V93" s="252"/>
      <c r="W93" s="252">
        <v>1</v>
      </c>
      <c r="X93" s="252"/>
      <c r="Y93" s="252">
        <v>1</v>
      </c>
      <c r="Z93" s="252"/>
      <c r="AA93" s="252">
        <v>1</v>
      </c>
      <c r="AB93" s="252"/>
      <c r="AC93" s="252">
        <v>1</v>
      </c>
      <c r="AD93" s="252"/>
      <c r="AE93" s="252">
        <v>1</v>
      </c>
      <c r="AF93" s="252"/>
      <c r="AG93" s="252">
        <v>1</v>
      </c>
      <c r="AH93" s="252"/>
      <c r="AI93" s="252">
        <v>1</v>
      </c>
      <c r="AJ93" s="252"/>
      <c r="AK93" s="252">
        <v>1</v>
      </c>
      <c r="AL93" s="252"/>
      <c r="AM93" s="252">
        <v>1</v>
      </c>
      <c r="AN93" s="252"/>
      <c r="AO93" s="252">
        <v>1</v>
      </c>
      <c r="AP93" s="252"/>
      <c r="AQ93" s="252">
        <v>1</v>
      </c>
      <c r="AR93" s="252"/>
      <c r="AS93" s="252">
        <v>1</v>
      </c>
      <c r="AT93" s="252"/>
      <c r="AU93" s="252">
        <v>1</v>
      </c>
      <c r="AV93" s="252"/>
      <c r="AW93" s="252">
        <v>1</v>
      </c>
      <c r="AX93" s="252"/>
      <c r="AY93" s="252">
        <v>1</v>
      </c>
      <c r="AZ93" s="252"/>
      <c r="BA93" s="252">
        <v>1</v>
      </c>
      <c r="BB93" s="252"/>
      <c r="BC93" s="252">
        <v>1</v>
      </c>
      <c r="BD93" s="252"/>
      <c r="BE93" s="252">
        <v>1</v>
      </c>
      <c r="BF93" s="252"/>
      <c r="BG93" s="252">
        <v>1</v>
      </c>
      <c r="BH93" s="252"/>
      <c r="BI93" s="252">
        <v>1</v>
      </c>
      <c r="BJ93" s="252"/>
      <c r="BK93" s="252">
        <v>1</v>
      </c>
      <c r="BL93" s="252"/>
      <c r="BM93" s="252">
        <v>1</v>
      </c>
      <c r="BN93" s="252"/>
      <c r="BO93" s="252">
        <v>1</v>
      </c>
      <c r="BP93" s="252"/>
      <c r="BQ93" s="252">
        <v>1</v>
      </c>
      <c r="BR93" s="252"/>
      <c r="BS93" s="252">
        <v>1</v>
      </c>
      <c r="BT93" s="252"/>
      <c r="BU93" s="252">
        <v>1</v>
      </c>
      <c r="BV93" s="252"/>
      <c r="BW93" s="252">
        <v>1</v>
      </c>
      <c r="BX93" s="252"/>
      <c r="BY93" s="189">
        <v>25</v>
      </c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146"/>
      <c r="EN93" s="146"/>
      <c r="EO93" s="146"/>
      <c r="EP93" s="146"/>
      <c r="EQ93" s="146"/>
      <c r="ER93" s="146"/>
      <c r="ES93" s="146"/>
    </row>
    <row r="94" spans="7:149">
      <c r="H94" s="248">
        <v>26</v>
      </c>
      <c r="I94" s="249"/>
      <c r="J94" s="252">
        <v>1</v>
      </c>
      <c r="K94" s="252"/>
      <c r="L94" s="252">
        <v>1</v>
      </c>
      <c r="M94" s="252"/>
      <c r="N94" s="252">
        <v>1</v>
      </c>
      <c r="O94" s="252"/>
      <c r="P94" s="252">
        <v>1</v>
      </c>
      <c r="Q94" s="252"/>
      <c r="R94" s="252">
        <v>1</v>
      </c>
      <c r="S94" s="252"/>
      <c r="T94" s="252">
        <v>1</v>
      </c>
      <c r="U94" s="252"/>
      <c r="V94" s="252">
        <v>1</v>
      </c>
      <c r="W94" s="252"/>
      <c r="X94" s="252">
        <v>1</v>
      </c>
      <c r="Y94" s="252"/>
      <c r="Z94" s="252">
        <v>1</v>
      </c>
      <c r="AA94" s="252"/>
      <c r="AB94" s="252">
        <v>1</v>
      </c>
      <c r="AC94" s="252"/>
      <c r="AD94" s="252">
        <v>1</v>
      </c>
      <c r="AE94" s="252"/>
      <c r="AF94" s="252">
        <v>1</v>
      </c>
      <c r="AG94" s="252"/>
      <c r="AH94" s="252">
        <v>1</v>
      </c>
      <c r="AI94" s="252"/>
      <c r="AJ94" s="252">
        <v>1</v>
      </c>
      <c r="AK94" s="252"/>
      <c r="AL94" s="252">
        <v>1</v>
      </c>
      <c r="AM94" s="252"/>
      <c r="AN94" s="252">
        <v>1</v>
      </c>
      <c r="AO94" s="252"/>
      <c r="AP94" s="252">
        <v>1</v>
      </c>
      <c r="AQ94" s="252"/>
      <c r="AR94" s="252">
        <v>1</v>
      </c>
      <c r="AS94" s="252"/>
      <c r="AT94" s="252">
        <v>1</v>
      </c>
      <c r="AU94" s="252"/>
      <c r="AV94" s="252">
        <v>1</v>
      </c>
      <c r="AW94" s="252"/>
      <c r="AX94" s="252">
        <v>1</v>
      </c>
      <c r="AY94" s="252"/>
      <c r="AZ94" s="252">
        <v>1</v>
      </c>
      <c r="BA94" s="252"/>
      <c r="BB94" s="252">
        <v>1</v>
      </c>
      <c r="BC94" s="252"/>
      <c r="BD94" s="252">
        <v>1</v>
      </c>
      <c r="BE94" s="252"/>
      <c r="BF94" s="252">
        <v>1</v>
      </c>
      <c r="BG94" s="252"/>
      <c r="BH94" s="252">
        <v>1</v>
      </c>
      <c r="BI94" s="252"/>
      <c r="BJ94" s="252">
        <v>1</v>
      </c>
      <c r="BK94" s="252"/>
      <c r="BL94" s="252">
        <v>1</v>
      </c>
      <c r="BM94" s="252"/>
      <c r="BN94" s="252">
        <v>1</v>
      </c>
      <c r="BO94" s="252"/>
      <c r="BP94" s="252">
        <v>1</v>
      </c>
      <c r="BQ94" s="252"/>
      <c r="BR94" s="252">
        <v>1</v>
      </c>
      <c r="BS94" s="252"/>
      <c r="BT94" s="252">
        <v>1</v>
      </c>
      <c r="BU94" s="252"/>
      <c r="BV94" s="252">
        <v>1</v>
      </c>
      <c r="BW94" s="252"/>
      <c r="BX94" s="250">
        <v>26</v>
      </c>
      <c r="BY94" s="251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146"/>
      <c r="EN94" s="146"/>
      <c r="EO94" s="146"/>
      <c r="EP94" s="146"/>
      <c r="EQ94" s="146"/>
      <c r="ER94" s="146"/>
      <c r="ES94" s="146"/>
    </row>
    <row r="95" spans="7:149">
      <c r="H95" s="193">
        <v>27</v>
      </c>
      <c r="I95" s="252">
        <v>1</v>
      </c>
      <c r="J95" s="252"/>
      <c r="K95" s="252">
        <v>1</v>
      </c>
      <c r="L95" s="252"/>
      <c r="M95" s="252">
        <v>1</v>
      </c>
      <c r="N95" s="252"/>
      <c r="O95" s="252">
        <v>1</v>
      </c>
      <c r="P95" s="252"/>
      <c r="Q95" s="252">
        <v>1</v>
      </c>
      <c r="R95" s="252"/>
      <c r="S95" s="252">
        <v>1</v>
      </c>
      <c r="T95" s="252"/>
      <c r="U95" s="252">
        <v>1</v>
      </c>
      <c r="V95" s="252"/>
      <c r="W95" s="252">
        <v>1</v>
      </c>
      <c r="X95" s="252"/>
      <c r="Y95" s="252">
        <v>1</v>
      </c>
      <c r="Z95" s="252"/>
      <c r="AA95" s="252">
        <v>1</v>
      </c>
      <c r="AB95" s="252"/>
      <c r="AC95" s="252">
        <v>1</v>
      </c>
      <c r="AD95" s="252"/>
      <c r="AE95" s="252">
        <v>1</v>
      </c>
      <c r="AF95" s="252"/>
      <c r="AG95" s="252">
        <v>1</v>
      </c>
      <c r="AH95" s="252"/>
      <c r="AI95" s="252">
        <v>1</v>
      </c>
      <c r="AJ95" s="252"/>
      <c r="AK95" s="252">
        <v>1</v>
      </c>
      <c r="AL95" s="252"/>
      <c r="AM95" s="252">
        <v>1</v>
      </c>
      <c r="AN95" s="252"/>
      <c r="AO95" s="252">
        <v>1</v>
      </c>
      <c r="AP95" s="252"/>
      <c r="AQ95" s="252">
        <v>1</v>
      </c>
      <c r="AR95" s="252"/>
      <c r="AS95" s="252">
        <v>1</v>
      </c>
      <c r="AT95" s="252"/>
      <c r="AU95" s="252">
        <v>1</v>
      </c>
      <c r="AV95" s="252"/>
      <c r="AW95" s="252">
        <v>1</v>
      </c>
      <c r="AX95" s="252"/>
      <c r="AY95" s="252">
        <v>1</v>
      </c>
      <c r="AZ95" s="252"/>
      <c r="BA95" s="252">
        <v>1</v>
      </c>
      <c r="BB95" s="252"/>
      <c r="BC95" s="252">
        <v>1</v>
      </c>
      <c r="BD95" s="252"/>
      <c r="BE95" s="252">
        <v>1</v>
      </c>
      <c r="BF95" s="252"/>
      <c r="BG95" s="252">
        <v>1</v>
      </c>
      <c r="BH95" s="252"/>
      <c r="BI95" s="252">
        <v>1</v>
      </c>
      <c r="BJ95" s="252"/>
      <c r="BK95" s="252">
        <v>1</v>
      </c>
      <c r="BL95" s="252"/>
      <c r="BM95" s="252">
        <v>1</v>
      </c>
      <c r="BN95" s="252"/>
      <c r="BO95" s="252">
        <v>1</v>
      </c>
      <c r="BP95" s="252"/>
      <c r="BQ95" s="252">
        <v>1</v>
      </c>
      <c r="BR95" s="252"/>
      <c r="BS95" s="252">
        <v>1</v>
      </c>
      <c r="BT95" s="252"/>
      <c r="BU95" s="252">
        <v>1</v>
      </c>
      <c r="BV95" s="252"/>
      <c r="BW95" s="252">
        <v>1</v>
      </c>
      <c r="BX95" s="252"/>
      <c r="BY95" s="189">
        <v>27</v>
      </c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146"/>
      <c r="EN95" s="146"/>
      <c r="EO95" s="146"/>
      <c r="EP95" s="146"/>
      <c r="EQ95" s="146"/>
      <c r="ER95" s="146"/>
      <c r="ES95" s="146"/>
    </row>
    <row r="96" spans="7:149">
      <c r="H96" s="248">
        <v>28</v>
      </c>
      <c r="I96" s="249"/>
      <c r="J96" s="252">
        <v>1</v>
      </c>
      <c r="K96" s="252"/>
      <c r="L96" s="252">
        <v>1</v>
      </c>
      <c r="M96" s="252"/>
      <c r="N96" s="252">
        <v>1</v>
      </c>
      <c r="O96" s="252"/>
      <c r="P96" s="252">
        <v>1</v>
      </c>
      <c r="Q96" s="252"/>
      <c r="R96" s="252">
        <v>1</v>
      </c>
      <c r="S96" s="252"/>
      <c r="T96" s="252">
        <v>1</v>
      </c>
      <c r="U96" s="252"/>
      <c r="V96" s="252">
        <v>1</v>
      </c>
      <c r="W96" s="252"/>
      <c r="X96" s="252">
        <v>1</v>
      </c>
      <c r="Y96" s="252"/>
      <c r="Z96" s="252">
        <v>1</v>
      </c>
      <c r="AA96" s="252"/>
      <c r="AB96" s="252">
        <v>1</v>
      </c>
      <c r="AC96" s="252"/>
      <c r="AD96" s="252">
        <v>1</v>
      </c>
      <c r="AE96" s="252"/>
      <c r="AF96" s="252">
        <v>1</v>
      </c>
      <c r="AG96" s="252"/>
      <c r="AH96" s="252">
        <v>1</v>
      </c>
      <c r="AI96" s="252"/>
      <c r="AJ96" s="252">
        <v>1</v>
      </c>
      <c r="AK96" s="252"/>
      <c r="AL96" s="252">
        <v>1</v>
      </c>
      <c r="AM96" s="252"/>
      <c r="AN96" s="252">
        <v>1</v>
      </c>
      <c r="AO96" s="252"/>
      <c r="AP96" s="252">
        <v>1</v>
      </c>
      <c r="AQ96" s="252"/>
      <c r="AR96" s="252">
        <v>1</v>
      </c>
      <c r="AS96" s="252"/>
      <c r="AT96" s="252">
        <v>1</v>
      </c>
      <c r="AU96" s="252"/>
      <c r="AV96" s="252">
        <v>1</v>
      </c>
      <c r="AW96" s="252"/>
      <c r="AX96" s="252">
        <v>1</v>
      </c>
      <c r="AY96" s="252"/>
      <c r="AZ96" s="252">
        <v>1</v>
      </c>
      <c r="BA96" s="252"/>
      <c r="BB96" s="252">
        <v>1</v>
      </c>
      <c r="BC96" s="252"/>
      <c r="BD96" s="252">
        <v>1</v>
      </c>
      <c r="BE96" s="252"/>
      <c r="BF96" s="252">
        <v>1</v>
      </c>
      <c r="BG96" s="252"/>
      <c r="BH96" s="252">
        <v>1</v>
      </c>
      <c r="BI96" s="252"/>
      <c r="BJ96" s="252">
        <v>1</v>
      </c>
      <c r="BK96" s="252"/>
      <c r="BL96" s="252">
        <v>1</v>
      </c>
      <c r="BM96" s="252"/>
      <c r="BN96" s="252">
        <v>1</v>
      </c>
      <c r="BO96" s="252"/>
      <c r="BP96" s="252">
        <v>1</v>
      </c>
      <c r="BQ96" s="252"/>
      <c r="BR96" s="252">
        <v>1</v>
      </c>
      <c r="BS96" s="252"/>
      <c r="BT96" s="252">
        <v>1</v>
      </c>
      <c r="BU96" s="252"/>
      <c r="BV96" s="252">
        <v>1</v>
      </c>
      <c r="BW96" s="252"/>
      <c r="BX96" s="250">
        <v>28</v>
      </c>
      <c r="BY96" s="251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146"/>
      <c r="EN96" s="146"/>
      <c r="EO96" s="146"/>
      <c r="EP96" s="146"/>
      <c r="EQ96" s="146"/>
      <c r="ER96" s="146"/>
      <c r="ES96" s="146"/>
    </row>
    <row r="97" spans="8:149">
      <c r="H97" s="193">
        <v>29</v>
      </c>
      <c r="I97" s="252">
        <v>1</v>
      </c>
      <c r="J97" s="252"/>
      <c r="K97" s="252">
        <v>1</v>
      </c>
      <c r="L97" s="252"/>
      <c r="M97" s="252">
        <v>1</v>
      </c>
      <c r="N97" s="252"/>
      <c r="O97" s="252">
        <v>1</v>
      </c>
      <c r="P97" s="252"/>
      <c r="Q97" s="252">
        <v>1</v>
      </c>
      <c r="R97" s="252"/>
      <c r="S97" s="252">
        <v>1</v>
      </c>
      <c r="T97" s="252"/>
      <c r="U97" s="252">
        <v>1</v>
      </c>
      <c r="V97" s="252"/>
      <c r="W97" s="252">
        <v>1</v>
      </c>
      <c r="X97" s="252"/>
      <c r="Y97" s="252">
        <v>1</v>
      </c>
      <c r="Z97" s="252"/>
      <c r="AA97" s="252">
        <v>1</v>
      </c>
      <c r="AB97" s="252"/>
      <c r="AC97" s="252">
        <v>1</v>
      </c>
      <c r="AD97" s="252"/>
      <c r="AE97" s="252">
        <v>1</v>
      </c>
      <c r="AF97" s="252"/>
      <c r="AG97" s="252">
        <v>1</v>
      </c>
      <c r="AH97" s="252"/>
      <c r="AI97" s="252">
        <v>1</v>
      </c>
      <c r="AJ97" s="252"/>
      <c r="AK97" s="252">
        <v>1</v>
      </c>
      <c r="AL97" s="252"/>
      <c r="AM97" s="252">
        <v>1</v>
      </c>
      <c r="AN97" s="252"/>
      <c r="AO97" s="252">
        <v>1</v>
      </c>
      <c r="AP97" s="252"/>
      <c r="AQ97" s="252">
        <v>1</v>
      </c>
      <c r="AR97" s="252"/>
      <c r="AS97" s="252">
        <v>1</v>
      </c>
      <c r="AT97" s="252"/>
      <c r="AU97" s="252">
        <v>1</v>
      </c>
      <c r="AV97" s="252"/>
      <c r="AW97" s="252">
        <v>1</v>
      </c>
      <c r="AX97" s="252"/>
      <c r="AY97" s="252">
        <v>1</v>
      </c>
      <c r="AZ97" s="252"/>
      <c r="BA97" s="252">
        <v>1</v>
      </c>
      <c r="BB97" s="252"/>
      <c r="BC97" s="252">
        <v>1</v>
      </c>
      <c r="BD97" s="252"/>
      <c r="BE97" s="252">
        <v>1</v>
      </c>
      <c r="BF97" s="252"/>
      <c r="BG97" s="252">
        <v>1</v>
      </c>
      <c r="BH97" s="252"/>
      <c r="BI97" s="252">
        <v>1</v>
      </c>
      <c r="BJ97" s="252"/>
      <c r="BK97" s="252">
        <v>1</v>
      </c>
      <c r="BL97" s="252"/>
      <c r="BM97" s="252">
        <v>1</v>
      </c>
      <c r="BN97" s="252"/>
      <c r="BO97" s="252">
        <v>1</v>
      </c>
      <c r="BP97" s="252"/>
      <c r="BQ97" s="252">
        <v>1</v>
      </c>
      <c r="BR97" s="252"/>
      <c r="BS97" s="252">
        <v>1</v>
      </c>
      <c r="BT97" s="252"/>
      <c r="BU97" s="252">
        <v>1</v>
      </c>
      <c r="BV97" s="252"/>
      <c r="BW97" s="252">
        <v>1</v>
      </c>
      <c r="BX97" s="252"/>
      <c r="BY97" s="189">
        <v>29</v>
      </c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146"/>
      <c r="EN97" s="146"/>
      <c r="EO97" s="146"/>
      <c r="EP97" s="146"/>
      <c r="EQ97" s="146"/>
      <c r="ER97" s="146"/>
      <c r="ES97" s="146"/>
    </row>
    <row r="98" spans="8:149">
      <c r="H98" s="248">
        <v>30</v>
      </c>
      <c r="I98" s="249"/>
      <c r="J98" s="252">
        <v>1</v>
      </c>
      <c r="K98" s="252"/>
      <c r="L98" s="252">
        <v>1</v>
      </c>
      <c r="M98" s="252"/>
      <c r="N98" s="252">
        <v>1</v>
      </c>
      <c r="O98" s="252"/>
      <c r="P98" s="252">
        <v>1</v>
      </c>
      <c r="Q98" s="252"/>
      <c r="R98" s="252">
        <v>1</v>
      </c>
      <c r="S98" s="252"/>
      <c r="T98" s="252">
        <v>1</v>
      </c>
      <c r="U98" s="252"/>
      <c r="V98" s="252">
        <v>1</v>
      </c>
      <c r="W98" s="252"/>
      <c r="X98" s="252">
        <v>1</v>
      </c>
      <c r="Y98" s="252"/>
      <c r="Z98" s="252">
        <v>1</v>
      </c>
      <c r="AA98" s="252"/>
      <c r="AB98" s="252">
        <v>1</v>
      </c>
      <c r="AC98" s="252"/>
      <c r="AD98" s="252">
        <v>1</v>
      </c>
      <c r="AE98" s="252"/>
      <c r="AF98" s="252">
        <v>1</v>
      </c>
      <c r="AG98" s="252"/>
      <c r="AH98" s="252">
        <v>1</v>
      </c>
      <c r="AI98" s="252"/>
      <c r="AJ98" s="252">
        <v>1</v>
      </c>
      <c r="AK98" s="252"/>
      <c r="AL98" s="252">
        <v>1</v>
      </c>
      <c r="AM98" s="252"/>
      <c r="AN98" s="252">
        <v>1</v>
      </c>
      <c r="AO98" s="252"/>
      <c r="AP98" s="252">
        <v>1</v>
      </c>
      <c r="AQ98" s="252"/>
      <c r="AR98" s="252">
        <v>1</v>
      </c>
      <c r="AS98" s="252"/>
      <c r="AT98" s="252">
        <v>1</v>
      </c>
      <c r="AU98" s="252"/>
      <c r="AV98" s="252">
        <v>1</v>
      </c>
      <c r="AW98" s="252"/>
      <c r="AX98" s="252">
        <v>1</v>
      </c>
      <c r="AY98" s="252"/>
      <c r="AZ98" s="252">
        <v>1</v>
      </c>
      <c r="BA98" s="252"/>
      <c r="BB98" s="252">
        <v>1</v>
      </c>
      <c r="BC98" s="252"/>
      <c r="BD98" s="252">
        <v>1</v>
      </c>
      <c r="BE98" s="252"/>
      <c r="BF98" s="252">
        <v>1</v>
      </c>
      <c r="BG98" s="252"/>
      <c r="BH98" s="252">
        <v>1</v>
      </c>
      <c r="BI98" s="252"/>
      <c r="BJ98" s="252">
        <v>1</v>
      </c>
      <c r="BK98" s="252"/>
      <c r="BL98" s="252">
        <v>1</v>
      </c>
      <c r="BM98" s="252"/>
      <c r="BN98" s="252">
        <v>1</v>
      </c>
      <c r="BO98" s="252"/>
      <c r="BP98" s="252">
        <v>1</v>
      </c>
      <c r="BQ98" s="252"/>
      <c r="BR98" s="252">
        <v>1</v>
      </c>
      <c r="BS98" s="252"/>
      <c r="BT98" s="252">
        <v>1</v>
      </c>
      <c r="BU98" s="252"/>
      <c r="BV98" s="252">
        <v>1</v>
      </c>
      <c r="BW98" s="252"/>
      <c r="BX98" s="250">
        <v>30</v>
      </c>
      <c r="BY98" s="251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146"/>
      <c r="EN98" s="146"/>
      <c r="EO98" s="146"/>
      <c r="EP98" s="146"/>
      <c r="EQ98" s="146"/>
      <c r="ER98" s="146"/>
      <c r="ES98" s="146"/>
    </row>
    <row r="99" spans="8:149">
      <c r="H99" s="193">
        <v>31</v>
      </c>
      <c r="I99" s="252">
        <v>1</v>
      </c>
      <c r="J99" s="252"/>
      <c r="K99" s="252">
        <v>1</v>
      </c>
      <c r="L99" s="252"/>
      <c r="M99" s="252">
        <v>1</v>
      </c>
      <c r="N99" s="252"/>
      <c r="O99" s="252">
        <v>1</v>
      </c>
      <c r="P99" s="252"/>
      <c r="Q99" s="252">
        <v>1</v>
      </c>
      <c r="R99" s="252"/>
      <c r="S99" s="252">
        <v>1</v>
      </c>
      <c r="T99" s="252"/>
      <c r="U99" s="252">
        <v>1</v>
      </c>
      <c r="V99" s="252"/>
      <c r="W99" s="252">
        <v>1</v>
      </c>
      <c r="X99" s="252"/>
      <c r="Y99" s="252">
        <v>1</v>
      </c>
      <c r="Z99" s="252"/>
      <c r="AA99" s="252">
        <v>1</v>
      </c>
      <c r="AB99" s="252"/>
      <c r="AC99" s="252">
        <v>1</v>
      </c>
      <c r="AD99" s="252"/>
      <c r="AE99" s="252">
        <v>1</v>
      </c>
      <c r="AF99" s="252"/>
      <c r="AG99" s="252">
        <v>1</v>
      </c>
      <c r="AH99" s="252"/>
      <c r="AI99" s="252">
        <v>1</v>
      </c>
      <c r="AJ99" s="252"/>
      <c r="AK99" s="252">
        <v>1</v>
      </c>
      <c r="AL99" s="252"/>
      <c r="AM99" s="252">
        <v>1</v>
      </c>
      <c r="AN99" s="252"/>
      <c r="AO99" s="252">
        <v>1</v>
      </c>
      <c r="AP99" s="252"/>
      <c r="AQ99" s="252">
        <v>1</v>
      </c>
      <c r="AR99" s="252"/>
      <c r="AS99" s="252">
        <v>1</v>
      </c>
      <c r="AT99" s="252"/>
      <c r="AU99" s="252">
        <v>1</v>
      </c>
      <c r="AV99" s="252"/>
      <c r="AW99" s="252">
        <v>1</v>
      </c>
      <c r="AX99" s="252"/>
      <c r="AY99" s="252">
        <v>1</v>
      </c>
      <c r="AZ99" s="252"/>
      <c r="BA99" s="252">
        <v>1</v>
      </c>
      <c r="BB99" s="252"/>
      <c r="BC99" s="252">
        <v>1</v>
      </c>
      <c r="BD99" s="252"/>
      <c r="BE99" s="252">
        <v>1</v>
      </c>
      <c r="BF99" s="252"/>
      <c r="BG99" s="252">
        <v>1</v>
      </c>
      <c r="BH99" s="252"/>
      <c r="BI99" s="252">
        <v>1</v>
      </c>
      <c r="BJ99" s="252"/>
      <c r="BK99" s="252">
        <v>1</v>
      </c>
      <c r="BL99" s="252"/>
      <c r="BM99" s="252">
        <v>1</v>
      </c>
      <c r="BN99" s="252"/>
      <c r="BO99" s="252">
        <v>1</v>
      </c>
      <c r="BP99" s="252"/>
      <c r="BQ99" s="252">
        <v>1</v>
      </c>
      <c r="BR99" s="252"/>
      <c r="BS99" s="252">
        <v>1</v>
      </c>
      <c r="BT99" s="252"/>
      <c r="BU99" s="252">
        <v>1</v>
      </c>
      <c r="BV99" s="252"/>
      <c r="BW99" s="252">
        <v>1</v>
      </c>
      <c r="BX99" s="252"/>
      <c r="BY99" s="189">
        <v>31</v>
      </c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146"/>
      <c r="EN99" s="146"/>
      <c r="EO99" s="146"/>
      <c r="EP99" s="146"/>
      <c r="EQ99" s="146"/>
      <c r="ER99" s="146"/>
      <c r="ES99" s="146"/>
    </row>
    <row r="100" spans="8:149">
      <c r="H100" s="248">
        <v>32</v>
      </c>
      <c r="I100" s="249"/>
      <c r="J100" s="252">
        <v>1</v>
      </c>
      <c r="K100" s="252"/>
      <c r="L100" s="252">
        <v>1</v>
      </c>
      <c r="M100" s="252"/>
      <c r="N100" s="252">
        <v>1</v>
      </c>
      <c r="O100" s="252"/>
      <c r="P100" s="252">
        <v>1</v>
      </c>
      <c r="Q100" s="252"/>
      <c r="R100" s="252">
        <v>1</v>
      </c>
      <c r="S100" s="252"/>
      <c r="T100" s="252">
        <v>1</v>
      </c>
      <c r="U100" s="252"/>
      <c r="V100" s="252">
        <v>1</v>
      </c>
      <c r="W100" s="252"/>
      <c r="X100" s="252">
        <v>1</v>
      </c>
      <c r="Y100" s="252"/>
      <c r="Z100" s="252">
        <v>1</v>
      </c>
      <c r="AA100" s="252"/>
      <c r="AB100" s="252">
        <v>1</v>
      </c>
      <c r="AC100" s="252"/>
      <c r="AD100" s="252">
        <v>1</v>
      </c>
      <c r="AE100" s="252"/>
      <c r="AF100" s="252">
        <v>1</v>
      </c>
      <c r="AG100" s="252"/>
      <c r="AH100" s="252">
        <v>1</v>
      </c>
      <c r="AI100" s="252"/>
      <c r="AJ100" s="252">
        <v>1</v>
      </c>
      <c r="AK100" s="252"/>
      <c r="AL100" s="252">
        <v>1</v>
      </c>
      <c r="AM100" s="252"/>
      <c r="AN100" s="252">
        <v>1</v>
      </c>
      <c r="AO100" s="252"/>
      <c r="AP100" s="252">
        <v>1</v>
      </c>
      <c r="AQ100" s="252"/>
      <c r="AR100" s="252">
        <v>1</v>
      </c>
      <c r="AS100" s="252"/>
      <c r="AT100" s="252">
        <v>1</v>
      </c>
      <c r="AU100" s="252"/>
      <c r="AV100" s="252">
        <v>1</v>
      </c>
      <c r="AW100" s="252"/>
      <c r="AX100" s="252">
        <v>1</v>
      </c>
      <c r="AY100" s="252"/>
      <c r="AZ100" s="252">
        <v>1</v>
      </c>
      <c r="BA100" s="252"/>
      <c r="BB100" s="252">
        <v>1</v>
      </c>
      <c r="BC100" s="252"/>
      <c r="BD100" s="252">
        <v>1</v>
      </c>
      <c r="BE100" s="252"/>
      <c r="BF100" s="252">
        <v>1</v>
      </c>
      <c r="BG100" s="252"/>
      <c r="BH100" s="252">
        <v>1</v>
      </c>
      <c r="BI100" s="252"/>
      <c r="BJ100" s="252">
        <v>1</v>
      </c>
      <c r="BK100" s="252"/>
      <c r="BL100" s="252">
        <v>1</v>
      </c>
      <c r="BM100" s="252"/>
      <c r="BN100" s="252">
        <v>1</v>
      </c>
      <c r="BO100" s="252"/>
      <c r="BP100" s="252">
        <v>1</v>
      </c>
      <c r="BQ100" s="252"/>
      <c r="BR100" s="252">
        <v>1</v>
      </c>
      <c r="BS100" s="252"/>
      <c r="BT100" s="252">
        <v>1</v>
      </c>
      <c r="BU100" s="252"/>
      <c r="BV100" s="252">
        <v>1</v>
      </c>
      <c r="BW100" s="252"/>
      <c r="BX100" s="250">
        <v>32</v>
      </c>
      <c r="BY100" s="251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146"/>
      <c r="EN100" s="146"/>
      <c r="EO100" s="146"/>
      <c r="EP100" s="146"/>
      <c r="EQ100" s="146"/>
      <c r="ER100" s="146"/>
      <c r="ES100" s="146"/>
    </row>
    <row r="101" spans="8:149">
      <c r="H101" s="193">
        <v>33</v>
      </c>
      <c r="I101" s="252">
        <v>1</v>
      </c>
      <c r="J101" s="252"/>
      <c r="K101" s="252">
        <v>1</v>
      </c>
      <c r="L101" s="252"/>
      <c r="M101" s="252">
        <v>1</v>
      </c>
      <c r="N101" s="252"/>
      <c r="O101" s="252">
        <v>1</v>
      </c>
      <c r="P101" s="252"/>
      <c r="Q101" s="252">
        <v>1</v>
      </c>
      <c r="R101" s="252"/>
      <c r="S101" s="252">
        <v>1</v>
      </c>
      <c r="T101" s="252"/>
      <c r="U101" s="252">
        <v>1</v>
      </c>
      <c r="V101" s="252"/>
      <c r="W101" s="252">
        <v>1</v>
      </c>
      <c r="X101" s="252"/>
      <c r="Y101" s="252">
        <v>1</v>
      </c>
      <c r="Z101" s="252"/>
      <c r="AA101" s="252">
        <v>1</v>
      </c>
      <c r="AB101" s="252"/>
      <c r="AC101" s="252">
        <v>1</v>
      </c>
      <c r="AD101" s="252"/>
      <c r="AE101" s="252">
        <v>1</v>
      </c>
      <c r="AF101" s="252"/>
      <c r="AG101" s="252">
        <v>1</v>
      </c>
      <c r="AH101" s="252"/>
      <c r="AI101" s="252">
        <v>1</v>
      </c>
      <c r="AJ101" s="252"/>
      <c r="AK101" s="252">
        <v>1</v>
      </c>
      <c r="AL101" s="252"/>
      <c r="AM101" s="252">
        <v>1</v>
      </c>
      <c r="AN101" s="252"/>
      <c r="AO101" s="252">
        <v>1</v>
      </c>
      <c r="AP101" s="252"/>
      <c r="AQ101" s="252">
        <v>1</v>
      </c>
      <c r="AR101" s="252"/>
      <c r="AS101" s="252">
        <v>1</v>
      </c>
      <c r="AT101" s="252"/>
      <c r="AU101" s="252">
        <v>1</v>
      </c>
      <c r="AV101" s="252"/>
      <c r="AW101" s="252">
        <v>1</v>
      </c>
      <c r="AX101" s="252"/>
      <c r="AY101" s="252">
        <v>1</v>
      </c>
      <c r="AZ101" s="252"/>
      <c r="BA101" s="252">
        <v>1</v>
      </c>
      <c r="BB101" s="252"/>
      <c r="BC101" s="252">
        <v>1</v>
      </c>
      <c r="BD101" s="252"/>
      <c r="BE101" s="252">
        <v>1</v>
      </c>
      <c r="BF101" s="252"/>
      <c r="BG101" s="252">
        <v>1</v>
      </c>
      <c r="BH101" s="252"/>
      <c r="BI101" s="252">
        <v>1</v>
      </c>
      <c r="BJ101" s="252"/>
      <c r="BK101" s="252">
        <v>1</v>
      </c>
      <c r="BL101" s="252"/>
      <c r="BM101" s="252">
        <v>1</v>
      </c>
      <c r="BN101" s="252"/>
      <c r="BO101" s="252">
        <v>1</v>
      </c>
      <c r="BP101" s="252"/>
      <c r="BQ101" s="252">
        <v>1</v>
      </c>
      <c r="BR101" s="252"/>
      <c r="BS101" s="252">
        <v>1</v>
      </c>
      <c r="BT101" s="252"/>
      <c r="BU101" s="252">
        <v>1</v>
      </c>
      <c r="BV101" s="252"/>
      <c r="BW101" s="252">
        <v>1</v>
      </c>
      <c r="BX101" s="252"/>
      <c r="BY101" s="189">
        <v>33</v>
      </c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146"/>
      <c r="EN101" s="146"/>
      <c r="EO101" s="146"/>
      <c r="EP101" s="146"/>
      <c r="EQ101" s="146"/>
      <c r="ER101" s="146"/>
      <c r="ES101" s="146"/>
    </row>
    <row r="102" spans="8:149" ht="15.75" thickBot="1">
      <c r="H102" s="188"/>
      <c r="I102" s="253" t="s">
        <v>5</v>
      </c>
      <c r="J102" s="253"/>
      <c r="K102" s="253" t="s">
        <v>7</v>
      </c>
      <c r="L102" s="253"/>
      <c r="M102" s="253" t="s">
        <v>8</v>
      </c>
      <c r="N102" s="253"/>
      <c r="O102" s="253" t="s">
        <v>9</v>
      </c>
      <c r="P102" s="253"/>
      <c r="Q102" s="253" t="s">
        <v>10</v>
      </c>
      <c r="R102" s="253"/>
      <c r="S102" s="253" t="s">
        <v>14</v>
      </c>
      <c r="T102" s="253"/>
      <c r="U102" s="253" t="s">
        <v>15</v>
      </c>
      <c r="V102" s="253"/>
      <c r="W102" s="253" t="s">
        <v>16</v>
      </c>
      <c r="X102" s="253"/>
      <c r="Y102" s="253" t="s">
        <v>17</v>
      </c>
      <c r="Z102" s="253"/>
      <c r="AA102" s="253" t="s">
        <v>18</v>
      </c>
      <c r="AB102" s="253"/>
      <c r="AC102" s="253" t="s">
        <v>19</v>
      </c>
      <c r="AD102" s="253"/>
      <c r="AE102" s="253" t="s">
        <v>20</v>
      </c>
      <c r="AF102" s="253"/>
      <c r="AG102" s="253" t="s">
        <v>21</v>
      </c>
      <c r="AH102" s="253"/>
      <c r="AI102" s="253" t="s">
        <v>22</v>
      </c>
      <c r="AJ102" s="253"/>
      <c r="AK102" s="253" t="s">
        <v>23</v>
      </c>
      <c r="AL102" s="253"/>
      <c r="AM102" s="253" t="s">
        <v>24</v>
      </c>
      <c r="AN102" s="253"/>
      <c r="AO102" s="253" t="s">
        <v>25</v>
      </c>
      <c r="AP102" s="253"/>
      <c r="AQ102" s="253" t="s">
        <v>26</v>
      </c>
      <c r="AR102" s="253"/>
      <c r="AS102" s="253" t="s">
        <v>27</v>
      </c>
      <c r="AT102" s="253"/>
      <c r="AU102" s="253" t="s">
        <v>28</v>
      </c>
      <c r="AV102" s="253"/>
      <c r="AW102" s="253" t="s">
        <v>29</v>
      </c>
      <c r="AX102" s="253"/>
      <c r="AY102" s="253" t="s">
        <v>30</v>
      </c>
      <c r="AZ102" s="253"/>
      <c r="BA102" s="253" t="s">
        <v>31</v>
      </c>
      <c r="BB102" s="253"/>
      <c r="BC102" s="253" t="s">
        <v>32</v>
      </c>
      <c r="BD102" s="253"/>
      <c r="BE102" s="253" t="s">
        <v>33</v>
      </c>
      <c r="BF102" s="253"/>
      <c r="BG102" s="253" t="s">
        <v>34</v>
      </c>
      <c r="BH102" s="253"/>
      <c r="BI102" s="253" t="s">
        <v>4</v>
      </c>
      <c r="BJ102" s="253"/>
      <c r="BK102" s="253" t="s">
        <v>6</v>
      </c>
      <c r="BL102" s="253"/>
      <c r="BM102" s="253" t="s">
        <v>35</v>
      </c>
      <c r="BN102" s="253"/>
      <c r="BO102" s="253" t="s">
        <v>36</v>
      </c>
      <c r="BP102" s="253"/>
      <c r="BQ102" s="253" t="s">
        <v>37</v>
      </c>
      <c r="BR102" s="253"/>
      <c r="BS102" s="253" t="s">
        <v>11</v>
      </c>
      <c r="BT102" s="253"/>
      <c r="BU102" s="253" t="s">
        <v>12</v>
      </c>
      <c r="BV102" s="253"/>
      <c r="BW102" s="253" t="s">
        <v>13</v>
      </c>
      <c r="BX102" s="253"/>
      <c r="BY102" s="18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146"/>
      <c r="EN102" s="146"/>
      <c r="EO102" s="146"/>
      <c r="EP102" s="146"/>
      <c r="EQ102" s="146"/>
      <c r="ER102" s="146"/>
      <c r="ES102" s="146"/>
    </row>
    <row r="103" spans="8:149">
      <c r="AT103" s="146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146"/>
      <c r="EN103" s="146"/>
      <c r="EO103" s="146"/>
      <c r="EP103" s="146"/>
      <c r="EQ103" s="146"/>
      <c r="ER103" s="146"/>
      <c r="ES103" s="146"/>
    </row>
    <row r="104" spans="8:149" ht="15.75" thickBot="1">
      <c r="AT104" s="146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146"/>
      <c r="EN104" s="146"/>
      <c r="EO104" s="146"/>
      <c r="EP104" s="146"/>
      <c r="EQ104" s="146"/>
      <c r="ER104" s="146"/>
      <c r="ES104" s="146"/>
    </row>
    <row r="105" spans="8:149">
      <c r="H105" s="144"/>
      <c r="I105" s="258" t="s">
        <v>5</v>
      </c>
      <c r="J105" s="258"/>
      <c r="K105" s="258" t="s">
        <v>7</v>
      </c>
      <c r="L105" s="258"/>
      <c r="M105" s="258" t="s">
        <v>8</v>
      </c>
      <c r="N105" s="258"/>
      <c r="O105" s="258" t="s">
        <v>9</v>
      </c>
      <c r="P105" s="258"/>
      <c r="Q105" s="258" t="s">
        <v>10</v>
      </c>
      <c r="R105" s="258"/>
      <c r="S105" s="258" t="s">
        <v>14</v>
      </c>
      <c r="T105" s="258"/>
      <c r="U105" s="258" t="s">
        <v>15</v>
      </c>
      <c r="V105" s="258"/>
      <c r="W105" s="258" t="s">
        <v>16</v>
      </c>
      <c r="X105" s="258"/>
      <c r="Y105" s="258" t="s">
        <v>17</v>
      </c>
      <c r="Z105" s="258"/>
      <c r="AA105" s="258" t="s">
        <v>18</v>
      </c>
      <c r="AB105" s="258"/>
      <c r="AC105" s="258" t="s">
        <v>19</v>
      </c>
      <c r="AD105" s="258"/>
      <c r="AE105" s="258" t="s">
        <v>20</v>
      </c>
      <c r="AF105" s="258"/>
      <c r="AG105" s="258" t="s">
        <v>21</v>
      </c>
      <c r="AH105" s="258"/>
      <c r="AI105" s="258" t="s">
        <v>22</v>
      </c>
      <c r="AJ105" s="258"/>
      <c r="AK105" s="258" t="s">
        <v>23</v>
      </c>
      <c r="AL105" s="258"/>
      <c r="AM105" s="258" t="s">
        <v>24</v>
      </c>
      <c r="AN105" s="258"/>
      <c r="AO105" s="258" t="s">
        <v>25</v>
      </c>
      <c r="AP105" s="258"/>
      <c r="AQ105" s="258" t="s">
        <v>26</v>
      </c>
      <c r="AR105" s="258"/>
      <c r="AS105" s="258" t="s">
        <v>27</v>
      </c>
      <c r="AT105" s="258"/>
      <c r="AU105" s="258" t="s">
        <v>28</v>
      </c>
      <c r="AV105" s="258"/>
      <c r="AW105" s="258" t="s">
        <v>29</v>
      </c>
      <c r="AX105" s="258"/>
      <c r="AY105" s="258" t="s">
        <v>30</v>
      </c>
      <c r="AZ105" s="258"/>
      <c r="BA105" s="258" t="s">
        <v>31</v>
      </c>
      <c r="BB105" s="258"/>
      <c r="BC105" s="258" t="s">
        <v>32</v>
      </c>
      <c r="BD105" s="258"/>
      <c r="BE105" s="258" t="s">
        <v>33</v>
      </c>
      <c r="BF105" s="258"/>
      <c r="BG105" s="258" t="s">
        <v>34</v>
      </c>
      <c r="BH105" s="258"/>
      <c r="BI105" s="258" t="s">
        <v>4</v>
      </c>
      <c r="BJ105" s="258"/>
      <c r="BK105" s="258" t="s">
        <v>6</v>
      </c>
      <c r="BL105" s="258"/>
      <c r="BM105" s="258" t="s">
        <v>35</v>
      </c>
      <c r="BN105" s="258"/>
      <c r="BO105" s="258" t="s">
        <v>36</v>
      </c>
      <c r="BP105" s="258"/>
      <c r="BQ105" s="258" t="s">
        <v>37</v>
      </c>
      <c r="BR105" s="258"/>
      <c r="BS105" s="258" t="s">
        <v>11</v>
      </c>
      <c r="BT105" s="258"/>
      <c r="BU105" s="258" t="s">
        <v>12</v>
      </c>
      <c r="BV105" s="258"/>
      <c r="BW105" s="258" t="s">
        <v>13</v>
      </c>
      <c r="BX105" s="258"/>
      <c r="BY105" s="46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146"/>
      <c r="EN105" s="146"/>
      <c r="EO105" s="146"/>
      <c r="EP105" s="146"/>
      <c r="EQ105" s="146"/>
      <c r="ER105" s="146"/>
      <c r="ES105" s="146"/>
    </row>
    <row r="106" spans="8:149">
      <c r="H106" s="174">
        <v>1</v>
      </c>
      <c r="I106" s="252"/>
      <c r="J106" s="252"/>
      <c r="K106" s="259">
        <f>'Ex'' Crawler'!J106</f>
        <v>0</v>
      </c>
      <c r="L106" s="259"/>
      <c r="M106" s="252">
        <f>'Ex'' Crawler'!K106</f>
        <v>0</v>
      </c>
      <c r="N106" s="252"/>
      <c r="O106" s="252">
        <f>'Ex'' Crawler'!L106</f>
        <v>0</v>
      </c>
      <c r="P106" s="252"/>
      <c r="Q106" s="252">
        <f>'Ex'' Crawler'!M106</f>
        <v>0</v>
      </c>
      <c r="R106" s="252"/>
      <c r="S106" s="252">
        <f>'Ex'' Crawler'!N106</f>
        <v>0</v>
      </c>
      <c r="T106" s="252"/>
      <c r="U106" s="252">
        <f>'Ex'' Crawler'!O106</f>
        <v>0</v>
      </c>
      <c r="V106" s="252"/>
      <c r="W106" s="252">
        <f>'Ex'' Crawler'!P106</f>
        <v>0</v>
      </c>
      <c r="X106" s="252"/>
      <c r="Y106" s="252">
        <f>'Ex'' Crawler'!Q106</f>
        <v>0</v>
      </c>
      <c r="Z106" s="252"/>
      <c r="AA106" s="252">
        <f>'Ex'' Crawler'!R106</f>
        <v>0</v>
      </c>
      <c r="AB106" s="252"/>
      <c r="AC106" s="252">
        <f>'Ex'' Crawler'!S106</f>
        <v>0</v>
      </c>
      <c r="AD106" s="252"/>
      <c r="AE106" s="252">
        <f>'Ex'' Crawler'!T106</f>
        <v>0</v>
      </c>
      <c r="AF106" s="252"/>
      <c r="AG106" s="252">
        <f>'Ex'' Crawler'!U106</f>
        <v>0</v>
      </c>
      <c r="AH106" s="252"/>
      <c r="AI106" s="252">
        <f>'Ex'' Crawler'!V106</f>
        <v>0</v>
      </c>
      <c r="AJ106" s="252"/>
      <c r="AK106" s="252">
        <f>'Ex'' Crawler'!W106</f>
        <v>0</v>
      </c>
      <c r="AL106" s="252"/>
      <c r="AM106" s="252">
        <f>'Ex'' Crawler'!X106</f>
        <v>0</v>
      </c>
      <c r="AN106" s="252"/>
      <c r="AO106" s="252">
        <f>'Ex'' Crawler'!Y106</f>
        <v>0</v>
      </c>
      <c r="AP106" s="252"/>
      <c r="AQ106" s="252">
        <f>'Ex'' Crawler'!Z106</f>
        <v>0</v>
      </c>
      <c r="AR106" s="252"/>
      <c r="AS106" s="252">
        <f>'Ex'' Crawler'!AA106</f>
        <v>0</v>
      </c>
      <c r="AT106" s="252"/>
      <c r="AU106" s="252">
        <f>'Ex'' Crawler'!AB106</f>
        <v>0</v>
      </c>
      <c r="AV106" s="252"/>
      <c r="AW106" s="252">
        <f>'Ex'' Crawler'!AC106</f>
        <v>0</v>
      </c>
      <c r="AX106" s="252"/>
      <c r="AY106" s="252">
        <f>'Ex'' Crawler'!AD106</f>
        <v>0</v>
      </c>
      <c r="AZ106" s="252"/>
      <c r="BA106" s="252">
        <f>'Ex'' Crawler'!AE106</f>
        <v>0</v>
      </c>
      <c r="BB106" s="252"/>
      <c r="BC106" s="252">
        <f>'Ex'' Crawler'!AF106</f>
        <v>0</v>
      </c>
      <c r="BD106" s="252"/>
      <c r="BE106" s="252">
        <f>'Ex'' Crawler'!AG106</f>
        <v>0</v>
      </c>
      <c r="BF106" s="252"/>
      <c r="BG106" s="252">
        <f>'Ex'' Crawler'!AH106</f>
        <v>0</v>
      </c>
      <c r="BH106" s="252"/>
      <c r="BI106" s="252">
        <f>'Ex'' Crawler'!AI106</f>
        <v>0</v>
      </c>
      <c r="BJ106" s="252"/>
      <c r="BK106" s="252">
        <f>'Ex'' Crawler'!AJ106</f>
        <v>0</v>
      </c>
      <c r="BL106" s="252"/>
      <c r="BM106" s="252">
        <f>'Ex'' Crawler'!AK106</f>
        <v>0</v>
      </c>
      <c r="BN106" s="252"/>
      <c r="BO106" s="252">
        <f>'Ex'' Crawler'!AL106</f>
        <v>0</v>
      </c>
      <c r="BP106" s="252"/>
      <c r="BQ106" s="252">
        <f>'Ex'' Crawler'!AM106</f>
        <v>0</v>
      </c>
      <c r="BR106" s="252"/>
      <c r="BS106" s="252">
        <f>'Ex'' Crawler'!AN106</f>
        <v>0</v>
      </c>
      <c r="BT106" s="252"/>
      <c r="BU106" s="252">
        <f>'Ex'' Crawler'!AO106</f>
        <v>0</v>
      </c>
      <c r="BV106" s="252"/>
      <c r="BW106" s="252">
        <f>'Ex'' Crawler'!AP106</f>
        <v>0</v>
      </c>
      <c r="BX106" s="252"/>
      <c r="BY106" s="53">
        <f>H106</f>
        <v>1</v>
      </c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146"/>
      <c r="EN106" s="146"/>
      <c r="EO106" s="146"/>
      <c r="EP106" s="146"/>
      <c r="EQ106" s="146"/>
      <c r="ER106" s="146"/>
      <c r="ES106" s="146"/>
    </row>
    <row r="107" spans="8:149">
      <c r="H107" s="248">
        <v>2</v>
      </c>
      <c r="I107" s="249"/>
      <c r="J107" s="252">
        <f>'Ex'' Crawler'!J107</f>
        <v>0</v>
      </c>
      <c r="K107" s="252"/>
      <c r="L107" s="252">
        <f>'Ex'' Crawler'!K107</f>
        <v>0</v>
      </c>
      <c r="M107" s="252"/>
      <c r="N107" s="252">
        <f>'Ex'' Crawler'!L107</f>
        <v>0</v>
      </c>
      <c r="O107" s="252"/>
      <c r="P107" s="252">
        <f>'Ex'' Crawler'!M107</f>
        <v>0</v>
      </c>
      <c r="Q107" s="252"/>
      <c r="R107" s="252">
        <f>'Ex'' Crawler'!N107</f>
        <v>0</v>
      </c>
      <c r="S107" s="252"/>
      <c r="T107" s="252">
        <f>'Ex'' Crawler'!O107</f>
        <v>0</v>
      </c>
      <c r="U107" s="252"/>
      <c r="V107" s="252">
        <f>'Ex'' Crawler'!P107</f>
        <v>0</v>
      </c>
      <c r="W107" s="252"/>
      <c r="X107" s="252">
        <f>'Ex'' Crawler'!Q107</f>
        <v>0</v>
      </c>
      <c r="Y107" s="252"/>
      <c r="Z107" s="252">
        <f>'Ex'' Crawler'!R107</f>
        <v>0</v>
      </c>
      <c r="AA107" s="252"/>
      <c r="AB107" s="252">
        <f>'Ex'' Crawler'!S107</f>
        <v>0</v>
      </c>
      <c r="AC107" s="252"/>
      <c r="AD107" s="252">
        <f>'Ex'' Crawler'!T107</f>
        <v>0</v>
      </c>
      <c r="AE107" s="252"/>
      <c r="AF107" s="252">
        <f>'Ex'' Crawler'!U107</f>
        <v>0</v>
      </c>
      <c r="AG107" s="252"/>
      <c r="AH107" s="252">
        <f>'Ex'' Crawler'!V107</f>
        <v>0</v>
      </c>
      <c r="AI107" s="252"/>
      <c r="AJ107" s="252">
        <f>'Ex'' Crawler'!W107</f>
        <v>0</v>
      </c>
      <c r="AK107" s="252"/>
      <c r="AL107" s="252">
        <f>'Ex'' Crawler'!X107</f>
        <v>0</v>
      </c>
      <c r="AM107" s="252"/>
      <c r="AN107" s="252">
        <f>'Ex'' Crawler'!Y107</f>
        <v>0</v>
      </c>
      <c r="AO107" s="252"/>
      <c r="AP107" s="252">
        <f>'Ex'' Crawler'!Z107</f>
        <v>0</v>
      </c>
      <c r="AQ107" s="252"/>
      <c r="AR107" s="252">
        <f>'Ex'' Crawler'!AA107</f>
        <v>0</v>
      </c>
      <c r="AS107" s="252"/>
      <c r="AT107" s="252">
        <f>'Ex'' Crawler'!AB107</f>
        <v>0</v>
      </c>
      <c r="AU107" s="252"/>
      <c r="AV107" s="252">
        <f>'Ex'' Crawler'!AC107</f>
        <v>0</v>
      </c>
      <c r="AW107" s="252"/>
      <c r="AX107" s="252">
        <f>'Ex'' Crawler'!AD107</f>
        <v>0</v>
      </c>
      <c r="AY107" s="252"/>
      <c r="AZ107" s="252">
        <f>'Ex'' Crawler'!AE107</f>
        <v>0</v>
      </c>
      <c r="BA107" s="252"/>
      <c r="BB107" s="252">
        <f>'Ex'' Crawler'!AF107</f>
        <v>0</v>
      </c>
      <c r="BC107" s="252"/>
      <c r="BD107" s="252">
        <f>'Ex'' Crawler'!AG107</f>
        <v>0</v>
      </c>
      <c r="BE107" s="252"/>
      <c r="BF107" s="252">
        <f>'Ex'' Crawler'!AH107</f>
        <v>0</v>
      </c>
      <c r="BG107" s="252"/>
      <c r="BH107" s="252">
        <f>'Ex'' Crawler'!AI107</f>
        <v>0</v>
      </c>
      <c r="BI107" s="252"/>
      <c r="BJ107" s="252">
        <f>'Ex'' Crawler'!AJ107</f>
        <v>0</v>
      </c>
      <c r="BK107" s="252"/>
      <c r="BL107" s="252">
        <f>'Ex'' Crawler'!AK107</f>
        <v>0</v>
      </c>
      <c r="BM107" s="252"/>
      <c r="BN107" s="252">
        <f>'Ex'' Crawler'!AL107</f>
        <v>0</v>
      </c>
      <c r="BO107" s="252"/>
      <c r="BP107" s="252">
        <f>'Ex'' Crawler'!AM107</f>
        <v>0</v>
      </c>
      <c r="BQ107" s="252"/>
      <c r="BR107" s="252">
        <f>'Ex'' Crawler'!AN107</f>
        <v>0</v>
      </c>
      <c r="BS107" s="252"/>
      <c r="BT107" s="252">
        <f>'Ex'' Crawler'!AO107</f>
        <v>0</v>
      </c>
      <c r="BU107" s="252"/>
      <c r="BV107" s="252">
        <f>'Ex'' Crawler'!AP107</f>
        <v>0</v>
      </c>
      <c r="BW107" s="252"/>
      <c r="BX107" s="250">
        <v>2</v>
      </c>
      <c r="BY107" s="251"/>
      <c r="BZ107" s="146"/>
      <c r="CA107" s="146"/>
      <c r="CB107" s="146"/>
      <c r="CC107" s="146"/>
      <c r="CD107" s="146"/>
      <c r="CE107" s="146"/>
      <c r="CF107" s="146"/>
      <c r="CG107" s="146"/>
      <c r="CH107" s="146"/>
      <c r="CI107" s="146"/>
      <c r="CJ107" s="146"/>
      <c r="CK107" s="146"/>
      <c r="CL107" s="146"/>
      <c r="CM107" s="146"/>
      <c r="CN107" s="146"/>
      <c r="CO107" s="146"/>
      <c r="CP107" s="146"/>
      <c r="CQ107" s="146"/>
      <c r="CR107" s="146"/>
      <c r="CS107" s="146"/>
      <c r="CT107" s="146"/>
      <c r="CU107" s="146"/>
      <c r="CV107" s="146"/>
      <c r="CW107" s="146"/>
      <c r="CX107" s="146"/>
      <c r="CY107" s="146"/>
      <c r="CZ107" s="146"/>
      <c r="DA107" s="146"/>
      <c r="DB107" s="146"/>
      <c r="DC107" s="146"/>
      <c r="DD107" s="146"/>
      <c r="DE107" s="146"/>
      <c r="DF107" s="146"/>
      <c r="DG107" s="146"/>
      <c r="DH107" s="146"/>
      <c r="DI107" s="146"/>
      <c r="DJ107" s="146"/>
      <c r="DK107" s="146"/>
      <c r="DL107" s="146"/>
      <c r="DM107" s="146"/>
      <c r="DN107" s="146"/>
      <c r="DO107" s="146"/>
      <c r="DP107" s="146"/>
      <c r="DQ107" s="146"/>
      <c r="DR107" s="146"/>
      <c r="DS107" s="146"/>
      <c r="DT107" s="146"/>
      <c r="DU107" s="146"/>
      <c r="DV107" s="146"/>
      <c r="DW107" s="146"/>
      <c r="DX107" s="146"/>
      <c r="DY107" s="146"/>
      <c r="DZ107" s="146"/>
      <c r="EA107" s="146"/>
      <c r="EB107" s="146"/>
      <c r="EC107" s="146"/>
      <c r="ED107" s="146"/>
      <c r="EE107" s="146"/>
      <c r="EF107" s="146"/>
      <c r="EG107" s="146"/>
      <c r="EH107" s="146"/>
      <c r="EI107" s="146"/>
      <c r="EJ107" s="146"/>
      <c r="EK107" s="146"/>
      <c r="EL107" s="146"/>
      <c r="EM107" s="146"/>
      <c r="EN107" s="146"/>
      <c r="EO107" s="146"/>
      <c r="EP107" s="146"/>
      <c r="EQ107" s="146"/>
      <c r="ER107" s="146"/>
      <c r="ES107" s="146"/>
    </row>
    <row r="108" spans="8:149">
      <c r="H108" s="174">
        <v>3</v>
      </c>
      <c r="I108" s="252">
        <f>'Ex'' Crawler'!I108</f>
        <v>0</v>
      </c>
      <c r="J108" s="252"/>
      <c r="K108" s="252">
        <f>'Ex'' Crawler'!J108</f>
        <v>0</v>
      </c>
      <c r="L108" s="252"/>
      <c r="M108" s="252">
        <f>'Ex'' Crawler'!K108</f>
        <v>0</v>
      </c>
      <c r="N108" s="252"/>
      <c r="O108" s="252">
        <f>'Ex'' Crawler'!L108</f>
        <v>0</v>
      </c>
      <c r="P108" s="252"/>
      <c r="Q108" s="252">
        <f>'Ex'' Crawler'!M108</f>
        <v>0</v>
      </c>
      <c r="R108" s="252"/>
      <c r="S108" s="252">
        <f>'Ex'' Crawler'!N108</f>
        <v>0</v>
      </c>
      <c r="T108" s="252"/>
      <c r="U108" s="252">
        <f>'Ex'' Crawler'!O108</f>
        <v>0</v>
      </c>
      <c r="V108" s="252"/>
      <c r="W108" s="252">
        <f>'Ex'' Crawler'!P108</f>
        <v>0</v>
      </c>
      <c r="X108" s="252"/>
      <c r="Y108" s="252">
        <f>'Ex'' Crawler'!Q108</f>
        <v>0</v>
      </c>
      <c r="Z108" s="252"/>
      <c r="AA108" s="252">
        <f>'Ex'' Crawler'!R108</f>
        <v>0</v>
      </c>
      <c r="AB108" s="252"/>
      <c r="AC108" s="252">
        <f>'Ex'' Crawler'!S108</f>
        <v>0</v>
      </c>
      <c r="AD108" s="252"/>
      <c r="AE108" s="252">
        <f>'Ex'' Crawler'!T108</f>
        <v>0</v>
      </c>
      <c r="AF108" s="252"/>
      <c r="AG108" s="252">
        <f>'Ex'' Crawler'!U108</f>
        <v>0</v>
      </c>
      <c r="AH108" s="252"/>
      <c r="AI108" s="252">
        <f>'Ex'' Crawler'!V108</f>
        <v>0</v>
      </c>
      <c r="AJ108" s="252"/>
      <c r="AK108" s="252">
        <f>'Ex'' Crawler'!W108</f>
        <v>0</v>
      </c>
      <c r="AL108" s="252"/>
      <c r="AM108" s="252">
        <f>'Ex'' Crawler'!X108</f>
        <v>0</v>
      </c>
      <c r="AN108" s="252"/>
      <c r="AO108" s="252">
        <f>'Ex'' Crawler'!Y108</f>
        <v>0</v>
      </c>
      <c r="AP108" s="252"/>
      <c r="AQ108" s="252">
        <f>'Ex'' Crawler'!Z108</f>
        <v>0</v>
      </c>
      <c r="AR108" s="252"/>
      <c r="AS108" s="252">
        <f>'Ex'' Crawler'!AA108</f>
        <v>0</v>
      </c>
      <c r="AT108" s="252"/>
      <c r="AU108" s="252">
        <f>'Ex'' Crawler'!AB108</f>
        <v>0</v>
      </c>
      <c r="AV108" s="252"/>
      <c r="AW108" s="252">
        <f>'Ex'' Crawler'!AC108</f>
        <v>0</v>
      </c>
      <c r="AX108" s="252"/>
      <c r="AY108" s="252">
        <f>'Ex'' Crawler'!AD108</f>
        <v>0</v>
      </c>
      <c r="AZ108" s="252"/>
      <c r="BA108" s="252">
        <f>'Ex'' Crawler'!AE108</f>
        <v>0</v>
      </c>
      <c r="BB108" s="252"/>
      <c r="BC108" s="252">
        <f>'Ex'' Crawler'!AF108</f>
        <v>0</v>
      </c>
      <c r="BD108" s="252"/>
      <c r="BE108" s="252">
        <f>'Ex'' Crawler'!AG108</f>
        <v>0</v>
      </c>
      <c r="BF108" s="252"/>
      <c r="BG108" s="252">
        <f>'Ex'' Crawler'!AH108</f>
        <v>0</v>
      </c>
      <c r="BH108" s="252"/>
      <c r="BI108" s="252">
        <f>'Ex'' Crawler'!AI108</f>
        <v>0</v>
      </c>
      <c r="BJ108" s="252"/>
      <c r="BK108" s="252">
        <f>'Ex'' Crawler'!AJ108</f>
        <v>0</v>
      </c>
      <c r="BL108" s="252"/>
      <c r="BM108" s="252">
        <f>'Ex'' Crawler'!AK108</f>
        <v>0</v>
      </c>
      <c r="BN108" s="252"/>
      <c r="BO108" s="252">
        <f>'Ex'' Crawler'!AL108</f>
        <v>0</v>
      </c>
      <c r="BP108" s="252"/>
      <c r="BQ108" s="252">
        <f>'Ex'' Crawler'!AM108</f>
        <v>0</v>
      </c>
      <c r="BR108" s="252"/>
      <c r="BS108" s="252">
        <f>'Ex'' Crawler'!AN108</f>
        <v>0</v>
      </c>
      <c r="BT108" s="252"/>
      <c r="BU108" s="252">
        <f>'Ex'' Crawler'!AO108</f>
        <v>0</v>
      </c>
      <c r="BV108" s="252"/>
      <c r="BW108" s="252">
        <f>'Ex'' Crawler'!AP108</f>
        <v>0</v>
      </c>
      <c r="BX108" s="252"/>
      <c r="BY108" s="53">
        <v>3</v>
      </c>
      <c r="BZ108" s="146"/>
      <c r="CA108" s="146"/>
      <c r="CB108" s="146"/>
      <c r="CC108" s="146"/>
      <c r="CD108" s="146"/>
      <c r="CE108" s="146"/>
      <c r="CF108" s="146"/>
      <c r="CG108" s="146"/>
      <c r="CH108" s="146"/>
      <c r="CI108" s="146"/>
      <c r="CJ108" s="146"/>
      <c r="CK108" s="146"/>
      <c r="CL108" s="146"/>
      <c r="CM108" s="146"/>
      <c r="CN108" s="146"/>
      <c r="CO108" s="146"/>
      <c r="CP108" s="146"/>
      <c r="CQ108" s="146"/>
      <c r="CR108" s="146"/>
      <c r="CS108" s="146"/>
      <c r="CT108" s="146"/>
      <c r="CU108" s="146"/>
      <c r="CV108" s="146"/>
      <c r="CW108" s="146"/>
      <c r="CX108" s="146"/>
      <c r="CY108" s="146"/>
      <c r="CZ108" s="146"/>
      <c r="DA108" s="146"/>
      <c r="DB108" s="146"/>
      <c r="DC108" s="146"/>
      <c r="DD108" s="146"/>
      <c r="DE108" s="146"/>
      <c r="DF108" s="146"/>
      <c r="DG108" s="146"/>
      <c r="DH108" s="146"/>
      <c r="DI108" s="146"/>
      <c r="DJ108" s="146"/>
      <c r="DK108" s="146"/>
      <c r="DL108" s="146"/>
      <c r="DM108" s="146"/>
      <c r="DN108" s="146"/>
      <c r="DO108" s="146"/>
      <c r="DP108" s="146"/>
      <c r="DQ108" s="146"/>
      <c r="DR108" s="146"/>
      <c r="DS108" s="146"/>
      <c r="DT108" s="146"/>
      <c r="DU108" s="146"/>
      <c r="DV108" s="146"/>
      <c r="DW108" s="146"/>
      <c r="DX108" s="146"/>
      <c r="DY108" s="146"/>
      <c r="DZ108" s="146"/>
      <c r="EA108" s="146"/>
      <c r="EB108" s="146"/>
      <c r="EC108" s="146"/>
      <c r="ED108" s="146"/>
      <c r="EE108" s="146"/>
      <c r="EF108" s="146"/>
      <c r="EG108" s="146"/>
      <c r="EH108" s="146"/>
      <c r="EI108" s="146"/>
      <c r="EJ108" s="146"/>
      <c r="EK108" s="146"/>
      <c r="EL108" s="146"/>
      <c r="EM108" s="146"/>
      <c r="EN108" s="146"/>
      <c r="EO108" s="146"/>
      <c r="EP108" s="146"/>
      <c r="EQ108" s="146"/>
      <c r="ER108" s="146"/>
      <c r="ES108" s="146"/>
    </row>
    <row r="109" spans="8:149">
      <c r="H109" s="248">
        <v>4</v>
      </c>
      <c r="I109" s="249"/>
      <c r="J109" s="252">
        <f>'Ex'' Crawler'!J109</f>
        <v>0</v>
      </c>
      <c r="K109" s="252"/>
      <c r="L109" s="252">
        <f>'Ex'' Crawler'!K109</f>
        <v>0</v>
      </c>
      <c r="M109" s="252"/>
      <c r="N109" s="252"/>
      <c r="O109" s="252"/>
      <c r="P109" s="252">
        <f>'Ex'' Crawler'!M109</f>
        <v>0</v>
      </c>
      <c r="Q109" s="252"/>
      <c r="R109" s="252">
        <f>'Ex'' Crawler'!N109</f>
        <v>0</v>
      </c>
      <c r="S109" s="252"/>
      <c r="T109" s="252">
        <f>'Ex'' Crawler'!O109</f>
        <v>0</v>
      </c>
      <c r="U109" s="252"/>
      <c r="V109" s="252">
        <f>'Ex'' Crawler'!P109</f>
        <v>0</v>
      </c>
      <c r="W109" s="252"/>
      <c r="X109" s="252">
        <f>'Ex'' Crawler'!Q109</f>
        <v>0</v>
      </c>
      <c r="Y109" s="252"/>
      <c r="Z109" s="252">
        <f>'Ex'' Crawler'!R109</f>
        <v>0</v>
      </c>
      <c r="AA109" s="252"/>
      <c r="AB109" s="252">
        <f>'Ex'' Crawler'!S109</f>
        <v>0</v>
      </c>
      <c r="AC109" s="252"/>
      <c r="AD109" s="252">
        <f>'Ex'' Crawler'!T109</f>
        <v>0</v>
      </c>
      <c r="AE109" s="252"/>
      <c r="AF109" s="252">
        <f>'Ex'' Crawler'!U109</f>
        <v>0</v>
      </c>
      <c r="AG109" s="252"/>
      <c r="AH109" s="252">
        <f>'Ex'' Crawler'!V109</f>
        <v>0</v>
      </c>
      <c r="AI109" s="252"/>
      <c r="AJ109" s="252">
        <f>'Ex'' Crawler'!W109</f>
        <v>0</v>
      </c>
      <c r="AK109" s="252"/>
      <c r="AL109" s="252">
        <f>'Ex'' Crawler'!X109</f>
        <v>0</v>
      </c>
      <c r="AM109" s="252"/>
      <c r="AN109" s="252">
        <f>'Ex'' Crawler'!Y109</f>
        <v>0</v>
      </c>
      <c r="AO109" s="252"/>
      <c r="AP109" s="252">
        <f>'Ex'' Crawler'!Z109</f>
        <v>0</v>
      </c>
      <c r="AQ109" s="252"/>
      <c r="AR109" s="252">
        <f>'Ex'' Crawler'!AA109</f>
        <v>0</v>
      </c>
      <c r="AS109" s="252"/>
      <c r="AT109" s="252">
        <f>'Ex'' Crawler'!AB109</f>
        <v>0</v>
      </c>
      <c r="AU109" s="252"/>
      <c r="AV109" s="252">
        <f>'Ex'' Crawler'!AC109</f>
        <v>0</v>
      </c>
      <c r="AW109" s="252"/>
      <c r="AX109" s="252">
        <f>'Ex'' Crawler'!AD109</f>
        <v>0</v>
      </c>
      <c r="AY109" s="252"/>
      <c r="AZ109" s="252">
        <f>'Ex'' Crawler'!AE109</f>
        <v>0</v>
      </c>
      <c r="BA109" s="252"/>
      <c r="BB109" s="252">
        <f>'Ex'' Crawler'!AF109</f>
        <v>0</v>
      </c>
      <c r="BC109" s="252"/>
      <c r="BD109" s="252">
        <f>'Ex'' Crawler'!AG109</f>
        <v>0</v>
      </c>
      <c r="BE109" s="252"/>
      <c r="BF109" s="252">
        <f>'Ex'' Crawler'!AH109</f>
        <v>0</v>
      </c>
      <c r="BG109" s="252"/>
      <c r="BH109" s="252">
        <f>'Ex'' Crawler'!AI109</f>
        <v>0</v>
      </c>
      <c r="BI109" s="252"/>
      <c r="BJ109" s="252">
        <f>'Ex'' Crawler'!AJ109</f>
        <v>0</v>
      </c>
      <c r="BK109" s="252"/>
      <c r="BL109" s="252">
        <f>'Ex'' Crawler'!AK109</f>
        <v>0</v>
      </c>
      <c r="BM109" s="252"/>
      <c r="BN109" s="252">
        <f>'Ex'' Crawler'!AL109</f>
        <v>0</v>
      </c>
      <c r="BO109" s="252"/>
      <c r="BP109" s="252">
        <f>'Ex'' Crawler'!AM109</f>
        <v>0</v>
      </c>
      <c r="BQ109" s="252"/>
      <c r="BR109" s="252">
        <f>'Ex'' Crawler'!AN109</f>
        <v>0</v>
      </c>
      <c r="BS109" s="252"/>
      <c r="BT109" s="252">
        <f>'Ex'' Crawler'!AO109</f>
        <v>0</v>
      </c>
      <c r="BU109" s="252"/>
      <c r="BV109" s="252">
        <f>'Ex'' Crawler'!AP109</f>
        <v>0</v>
      </c>
      <c r="BW109" s="252"/>
      <c r="BX109" s="250">
        <v>4</v>
      </c>
      <c r="BY109" s="251"/>
    </row>
    <row r="110" spans="8:149">
      <c r="H110" s="174">
        <v>5</v>
      </c>
      <c r="I110" s="252">
        <f>'Ex'' Crawler'!I110</f>
        <v>0</v>
      </c>
      <c r="J110" s="252"/>
      <c r="K110" s="252">
        <f>'Ex'' Crawler'!J110</f>
        <v>0</v>
      </c>
      <c r="L110" s="252"/>
      <c r="M110" s="252">
        <f>'Ex'' Crawler'!K110</f>
        <v>0</v>
      </c>
      <c r="N110" s="252"/>
      <c r="O110" s="252">
        <f>'Ex'' Crawler'!L110</f>
        <v>0</v>
      </c>
      <c r="P110" s="252"/>
      <c r="Q110" s="252">
        <f>'Ex'' Crawler'!M110</f>
        <v>0</v>
      </c>
      <c r="R110" s="252"/>
      <c r="S110" s="252">
        <f>'Ex'' Crawler'!N110</f>
        <v>0</v>
      </c>
      <c r="T110" s="252"/>
      <c r="U110" s="252">
        <f>'Ex'' Crawler'!O110</f>
        <v>0</v>
      </c>
      <c r="V110" s="252"/>
      <c r="W110" s="252">
        <f>'Ex'' Crawler'!P110</f>
        <v>0</v>
      </c>
      <c r="X110" s="252"/>
      <c r="Y110" s="252">
        <f>'Ex'' Crawler'!Q110</f>
        <v>0</v>
      </c>
      <c r="Z110" s="252"/>
      <c r="AA110" s="252">
        <f>'Ex'' Crawler'!R110</f>
        <v>0</v>
      </c>
      <c r="AB110" s="252"/>
      <c r="AC110" s="252">
        <f>'Ex'' Crawler'!S110</f>
        <v>0</v>
      </c>
      <c r="AD110" s="252"/>
      <c r="AE110" s="252">
        <f>'Ex'' Crawler'!T110</f>
        <v>0</v>
      </c>
      <c r="AF110" s="252"/>
      <c r="AG110" s="252">
        <f>'Ex'' Crawler'!U110</f>
        <v>0</v>
      </c>
      <c r="AH110" s="252"/>
      <c r="AI110" s="252">
        <f>'Ex'' Crawler'!V110</f>
        <v>0</v>
      </c>
      <c r="AJ110" s="252"/>
      <c r="AK110" s="252">
        <f>'Ex'' Crawler'!W110</f>
        <v>0</v>
      </c>
      <c r="AL110" s="252"/>
      <c r="AM110" s="252">
        <f>'Ex'' Crawler'!X110</f>
        <v>0</v>
      </c>
      <c r="AN110" s="252"/>
      <c r="AO110" s="252">
        <f>'Ex'' Crawler'!Y110</f>
        <v>0</v>
      </c>
      <c r="AP110" s="252"/>
      <c r="AQ110" s="252">
        <f>'Ex'' Crawler'!Z110</f>
        <v>0</v>
      </c>
      <c r="AR110" s="252"/>
      <c r="AS110" s="252">
        <f>'Ex'' Crawler'!AA110</f>
        <v>0</v>
      </c>
      <c r="AT110" s="252"/>
      <c r="AU110" s="252">
        <f>'Ex'' Crawler'!AB110</f>
        <v>0</v>
      </c>
      <c r="AV110" s="252"/>
      <c r="AW110" s="252">
        <f>'Ex'' Crawler'!AC110</f>
        <v>0</v>
      </c>
      <c r="AX110" s="252"/>
      <c r="AY110" s="252">
        <f>'Ex'' Crawler'!AD110</f>
        <v>0</v>
      </c>
      <c r="AZ110" s="252"/>
      <c r="BA110" s="252">
        <f>'Ex'' Crawler'!AE110</f>
        <v>0</v>
      </c>
      <c r="BB110" s="252"/>
      <c r="BC110" s="252">
        <f>'Ex'' Crawler'!AF110</f>
        <v>0</v>
      </c>
      <c r="BD110" s="252"/>
      <c r="BE110" s="252">
        <f>'Ex'' Crawler'!AG110</f>
        <v>0</v>
      </c>
      <c r="BF110" s="252"/>
      <c r="BG110" s="252">
        <f>'Ex'' Crawler'!AH110</f>
        <v>0</v>
      </c>
      <c r="BH110" s="252"/>
      <c r="BI110" s="252">
        <f>'Ex'' Crawler'!AI110</f>
        <v>0</v>
      </c>
      <c r="BJ110" s="252"/>
      <c r="BK110" s="252">
        <f>'Ex'' Crawler'!AJ110</f>
        <v>0</v>
      </c>
      <c r="BL110" s="252"/>
      <c r="BM110" s="252">
        <f>'Ex'' Crawler'!AK110</f>
        <v>0</v>
      </c>
      <c r="BN110" s="252"/>
      <c r="BO110" s="252">
        <f>'Ex'' Crawler'!AL110</f>
        <v>0</v>
      </c>
      <c r="BP110" s="252"/>
      <c r="BQ110" s="252">
        <f>'Ex'' Crawler'!AM110</f>
        <v>0</v>
      </c>
      <c r="BR110" s="252"/>
      <c r="BS110" s="252">
        <f>'Ex'' Crawler'!AN110</f>
        <v>0</v>
      </c>
      <c r="BT110" s="252"/>
      <c r="BU110" s="252">
        <f>'Ex'' Crawler'!AO110</f>
        <v>0</v>
      </c>
      <c r="BV110" s="252"/>
      <c r="BW110" s="252">
        <f>'Ex'' Crawler'!AP110</f>
        <v>0</v>
      </c>
      <c r="BX110" s="252"/>
      <c r="BY110" s="53">
        <v>5</v>
      </c>
    </row>
    <row r="111" spans="8:149">
      <c r="H111" s="248">
        <v>6</v>
      </c>
      <c r="I111" s="249"/>
      <c r="J111" s="252">
        <f>'Ex'' Crawler'!J111</f>
        <v>0</v>
      </c>
      <c r="K111" s="252"/>
      <c r="L111" s="252">
        <f>'Ex'' Crawler'!K111</f>
        <v>0</v>
      </c>
      <c r="M111" s="252"/>
      <c r="N111" s="252">
        <f>'Ex'' Crawler'!L111</f>
        <v>0</v>
      </c>
      <c r="O111" s="252"/>
      <c r="P111" s="252">
        <f>'Ex'' Crawler'!M111</f>
        <v>0</v>
      </c>
      <c r="Q111" s="252"/>
      <c r="R111" s="252">
        <f>'Ex'' Crawler'!N111</f>
        <v>0</v>
      </c>
      <c r="S111" s="252"/>
      <c r="T111" s="252">
        <f>'Ex'' Crawler'!O111</f>
        <v>0</v>
      </c>
      <c r="U111" s="252"/>
      <c r="V111" s="252">
        <f>'Ex'' Crawler'!P111</f>
        <v>0</v>
      </c>
      <c r="W111" s="252"/>
      <c r="X111" s="252">
        <f>'Ex'' Crawler'!Q111</f>
        <v>0</v>
      </c>
      <c r="Y111" s="252"/>
      <c r="Z111" s="252">
        <f>'Ex'' Crawler'!R111</f>
        <v>0</v>
      </c>
      <c r="AA111" s="252"/>
      <c r="AB111" s="252">
        <f>'Ex'' Crawler'!S111</f>
        <v>0</v>
      </c>
      <c r="AC111" s="252"/>
      <c r="AD111" s="252">
        <f>'Ex'' Crawler'!T111</f>
        <v>0</v>
      </c>
      <c r="AE111" s="252"/>
      <c r="AF111" s="252">
        <f>'Ex'' Crawler'!U111</f>
        <v>0</v>
      </c>
      <c r="AG111" s="252"/>
      <c r="AH111" s="252">
        <f>'Ex'' Crawler'!V111</f>
        <v>0</v>
      </c>
      <c r="AI111" s="252"/>
      <c r="AJ111" s="252">
        <f>'Ex'' Crawler'!W111</f>
        <v>0</v>
      </c>
      <c r="AK111" s="252"/>
      <c r="AL111" s="252">
        <f>'Ex'' Crawler'!X111</f>
        <v>0</v>
      </c>
      <c r="AM111" s="252"/>
      <c r="AN111" s="252">
        <f>'Ex'' Crawler'!Y111</f>
        <v>0</v>
      </c>
      <c r="AO111" s="252"/>
      <c r="AP111" s="252">
        <f>'Ex'' Crawler'!Z111</f>
        <v>0</v>
      </c>
      <c r="AQ111" s="252"/>
      <c r="AR111" s="252">
        <f>'Ex'' Crawler'!AA111</f>
        <v>0</v>
      </c>
      <c r="AS111" s="252"/>
      <c r="AT111" s="252">
        <f>'Ex'' Crawler'!AB111</f>
        <v>0</v>
      </c>
      <c r="AU111" s="252"/>
      <c r="AV111" s="252">
        <f>'Ex'' Crawler'!AC111</f>
        <v>0</v>
      </c>
      <c r="AW111" s="252"/>
      <c r="AX111" s="252">
        <f>'Ex'' Crawler'!AD111</f>
        <v>0</v>
      </c>
      <c r="AY111" s="252"/>
      <c r="AZ111" s="252">
        <f>'Ex'' Crawler'!AE111</f>
        <v>0</v>
      </c>
      <c r="BA111" s="252"/>
      <c r="BB111" s="252">
        <f>'Ex'' Crawler'!AF111</f>
        <v>0</v>
      </c>
      <c r="BC111" s="252"/>
      <c r="BD111" s="252">
        <f>'Ex'' Crawler'!AG111</f>
        <v>0</v>
      </c>
      <c r="BE111" s="252"/>
      <c r="BF111" s="252">
        <f>'Ex'' Crawler'!AH111</f>
        <v>0</v>
      </c>
      <c r="BG111" s="252"/>
      <c r="BH111" s="252">
        <f>'Ex'' Crawler'!AI111</f>
        <v>0</v>
      </c>
      <c r="BI111" s="252"/>
      <c r="BJ111" s="252">
        <f>'Ex'' Crawler'!AJ111</f>
        <v>0</v>
      </c>
      <c r="BK111" s="252"/>
      <c r="BL111" s="252">
        <f>'Ex'' Crawler'!AK111</f>
        <v>0</v>
      </c>
      <c r="BM111" s="252"/>
      <c r="BN111" s="252">
        <f>'Ex'' Crawler'!AL111</f>
        <v>0</v>
      </c>
      <c r="BO111" s="252"/>
      <c r="BP111" s="252">
        <f>'Ex'' Crawler'!AM111</f>
        <v>0</v>
      </c>
      <c r="BQ111" s="252"/>
      <c r="BR111" s="252">
        <f>'Ex'' Crawler'!AN111</f>
        <v>0</v>
      </c>
      <c r="BS111" s="252"/>
      <c r="BT111" s="252">
        <f>'Ex'' Crawler'!AO111</f>
        <v>0</v>
      </c>
      <c r="BU111" s="252"/>
      <c r="BV111" s="252">
        <f>'Ex'' Crawler'!AP111</f>
        <v>0</v>
      </c>
      <c r="BW111" s="252"/>
      <c r="BX111" s="250">
        <v>6</v>
      </c>
      <c r="BY111" s="251"/>
    </row>
    <row r="112" spans="8:149">
      <c r="H112" s="174">
        <v>7</v>
      </c>
      <c r="I112" s="252">
        <f>'Ex'' Crawler'!I112</f>
        <v>0</v>
      </c>
      <c r="J112" s="252"/>
      <c r="K112" s="252">
        <f>'Ex'' Crawler'!J112</f>
        <v>0</v>
      </c>
      <c r="L112" s="252"/>
      <c r="M112" s="252">
        <f>'Ex'' Crawler'!K112</f>
        <v>0</v>
      </c>
      <c r="N112" s="252"/>
      <c r="O112" s="252">
        <f>'Ex'' Crawler'!L112</f>
        <v>0</v>
      </c>
      <c r="P112" s="252"/>
      <c r="Q112" s="252">
        <f>'Ex'' Crawler'!M112</f>
        <v>0</v>
      </c>
      <c r="R112" s="252"/>
      <c r="S112" s="252">
        <f>'Ex'' Crawler'!N112</f>
        <v>0</v>
      </c>
      <c r="T112" s="252"/>
      <c r="U112" s="252">
        <f>'Ex'' Crawler'!O112</f>
        <v>0</v>
      </c>
      <c r="V112" s="252"/>
      <c r="W112" s="252">
        <f>'Ex'' Crawler'!P112</f>
        <v>0</v>
      </c>
      <c r="X112" s="252"/>
      <c r="Y112" s="252">
        <f>'Ex'' Crawler'!Q112</f>
        <v>0</v>
      </c>
      <c r="Z112" s="252"/>
      <c r="AA112" s="252">
        <f>'Ex'' Crawler'!R112</f>
        <v>0</v>
      </c>
      <c r="AB112" s="252"/>
      <c r="AC112" s="252">
        <f>'Ex'' Crawler'!S112</f>
        <v>0</v>
      </c>
      <c r="AD112" s="252"/>
      <c r="AE112" s="252">
        <f>'Ex'' Crawler'!T112</f>
        <v>0</v>
      </c>
      <c r="AF112" s="252"/>
      <c r="AG112" s="252">
        <f>'Ex'' Crawler'!U112</f>
        <v>0</v>
      </c>
      <c r="AH112" s="252"/>
      <c r="AI112" s="252">
        <f>'Ex'' Crawler'!V112</f>
        <v>0</v>
      </c>
      <c r="AJ112" s="252"/>
      <c r="AK112" s="252">
        <f>'Ex'' Crawler'!W112</f>
        <v>0</v>
      </c>
      <c r="AL112" s="252"/>
      <c r="AM112" s="252">
        <f>'Ex'' Crawler'!X112</f>
        <v>0</v>
      </c>
      <c r="AN112" s="252"/>
      <c r="AO112" s="252">
        <f>'Ex'' Crawler'!Y112</f>
        <v>0</v>
      </c>
      <c r="AP112" s="252"/>
      <c r="AQ112" s="252">
        <f>'Ex'' Crawler'!Z112</f>
        <v>0</v>
      </c>
      <c r="AR112" s="252"/>
      <c r="AS112" s="252">
        <f>'Ex'' Crawler'!AA112</f>
        <v>0</v>
      </c>
      <c r="AT112" s="252"/>
      <c r="AU112" s="252">
        <f>'Ex'' Crawler'!AB112</f>
        <v>0</v>
      </c>
      <c r="AV112" s="252"/>
      <c r="AW112" s="252">
        <f>'Ex'' Crawler'!AC112</f>
        <v>0</v>
      </c>
      <c r="AX112" s="252"/>
      <c r="AY112" s="252">
        <f>'Ex'' Crawler'!AD112</f>
        <v>0</v>
      </c>
      <c r="AZ112" s="252"/>
      <c r="BA112" s="252">
        <f>'Ex'' Crawler'!AE112</f>
        <v>0</v>
      </c>
      <c r="BB112" s="252"/>
      <c r="BC112" s="252">
        <f>'Ex'' Crawler'!AF112</f>
        <v>0</v>
      </c>
      <c r="BD112" s="252"/>
      <c r="BE112" s="252">
        <f>'Ex'' Crawler'!AG112</f>
        <v>0</v>
      </c>
      <c r="BF112" s="252"/>
      <c r="BG112" s="252">
        <f>'Ex'' Crawler'!AH112</f>
        <v>0</v>
      </c>
      <c r="BH112" s="252"/>
      <c r="BI112" s="252">
        <f>'Ex'' Crawler'!AI112</f>
        <v>0</v>
      </c>
      <c r="BJ112" s="252"/>
      <c r="BK112" s="252">
        <f>'Ex'' Crawler'!AJ112</f>
        <v>0</v>
      </c>
      <c r="BL112" s="252"/>
      <c r="BM112" s="252">
        <f>'Ex'' Crawler'!AK112</f>
        <v>0</v>
      </c>
      <c r="BN112" s="252"/>
      <c r="BO112" s="252">
        <f>'Ex'' Crawler'!AL112</f>
        <v>0</v>
      </c>
      <c r="BP112" s="252"/>
      <c r="BQ112" s="252">
        <f>'Ex'' Crawler'!AM112</f>
        <v>0</v>
      </c>
      <c r="BR112" s="252"/>
      <c r="BS112" s="252">
        <f>'Ex'' Crawler'!AN112</f>
        <v>0</v>
      </c>
      <c r="BT112" s="252"/>
      <c r="BU112" s="252">
        <f>'Ex'' Crawler'!AO112</f>
        <v>0</v>
      </c>
      <c r="BV112" s="252"/>
      <c r="BW112" s="252">
        <f>'Ex'' Crawler'!AP112</f>
        <v>0</v>
      </c>
      <c r="BX112" s="252"/>
      <c r="BY112" s="53">
        <v>7</v>
      </c>
    </row>
    <row r="113" spans="8:77">
      <c r="H113" s="248">
        <v>8</v>
      </c>
      <c r="I113" s="249"/>
      <c r="J113" s="252">
        <f>'Ex'' Crawler'!J113</f>
        <v>0</v>
      </c>
      <c r="K113" s="252"/>
      <c r="L113" s="252">
        <f>'Ex'' Crawler'!K113</f>
        <v>0</v>
      </c>
      <c r="M113" s="252"/>
      <c r="N113" s="252">
        <f>'Ex'' Crawler'!L113</f>
        <v>0</v>
      </c>
      <c r="O113" s="252"/>
      <c r="P113" s="252">
        <f>'Ex'' Crawler'!M113</f>
        <v>0</v>
      </c>
      <c r="Q113" s="252"/>
      <c r="R113" s="252">
        <f>'Ex'' Crawler'!N113</f>
        <v>0</v>
      </c>
      <c r="S113" s="252"/>
      <c r="T113" s="252">
        <f>'Ex'' Crawler'!O113</f>
        <v>0</v>
      </c>
      <c r="U113" s="252"/>
      <c r="V113" s="252">
        <f>'Ex'' Crawler'!P113</f>
        <v>0</v>
      </c>
      <c r="W113" s="252"/>
      <c r="X113" s="252">
        <f>'Ex'' Crawler'!Q113</f>
        <v>0</v>
      </c>
      <c r="Y113" s="252"/>
      <c r="Z113" s="252">
        <f>'Ex'' Crawler'!R113</f>
        <v>0</v>
      </c>
      <c r="AA113" s="252"/>
      <c r="AB113" s="252">
        <f>'Ex'' Crawler'!S113</f>
        <v>0</v>
      </c>
      <c r="AC113" s="252"/>
      <c r="AD113" s="252">
        <f>'Ex'' Crawler'!T113</f>
        <v>0</v>
      </c>
      <c r="AE113" s="252"/>
      <c r="AF113" s="252">
        <f>'Ex'' Crawler'!U113</f>
        <v>0</v>
      </c>
      <c r="AG113" s="252"/>
      <c r="AH113" s="252">
        <f>'Ex'' Crawler'!V113</f>
        <v>0</v>
      </c>
      <c r="AI113" s="252"/>
      <c r="AJ113" s="252">
        <f>'Ex'' Crawler'!W113</f>
        <v>0</v>
      </c>
      <c r="AK113" s="252"/>
      <c r="AL113" s="252">
        <f>'Ex'' Crawler'!X113</f>
        <v>0</v>
      </c>
      <c r="AM113" s="252"/>
      <c r="AN113" s="252">
        <f>'Ex'' Crawler'!Y113</f>
        <v>0</v>
      </c>
      <c r="AO113" s="252"/>
      <c r="AP113" s="252">
        <f>'Ex'' Crawler'!Z113</f>
        <v>0</v>
      </c>
      <c r="AQ113" s="252"/>
      <c r="AR113" s="252">
        <f>'Ex'' Crawler'!AA113</f>
        <v>0</v>
      </c>
      <c r="AS113" s="252"/>
      <c r="AT113" s="252">
        <f>'Ex'' Crawler'!AB113</f>
        <v>0</v>
      </c>
      <c r="AU113" s="252"/>
      <c r="AV113" s="252">
        <f>'Ex'' Crawler'!AC113</f>
        <v>0</v>
      </c>
      <c r="AW113" s="252"/>
      <c r="AX113" s="252">
        <f>'Ex'' Crawler'!AD113</f>
        <v>0</v>
      </c>
      <c r="AY113" s="252"/>
      <c r="AZ113" s="252">
        <f>'Ex'' Crawler'!AE113</f>
        <v>0</v>
      </c>
      <c r="BA113" s="252"/>
      <c r="BB113" s="252">
        <f>'Ex'' Crawler'!AF113</f>
        <v>0</v>
      </c>
      <c r="BC113" s="252"/>
      <c r="BD113" s="252">
        <f>'Ex'' Crawler'!AG113</f>
        <v>0</v>
      </c>
      <c r="BE113" s="252"/>
      <c r="BF113" s="252">
        <f>'Ex'' Crawler'!AH113</f>
        <v>0</v>
      </c>
      <c r="BG113" s="252"/>
      <c r="BH113" s="252">
        <f>'Ex'' Crawler'!AI113</f>
        <v>0</v>
      </c>
      <c r="BI113" s="252"/>
      <c r="BJ113" s="252">
        <f>'Ex'' Crawler'!AJ113</f>
        <v>0</v>
      </c>
      <c r="BK113" s="252"/>
      <c r="BL113" s="252">
        <f>'Ex'' Crawler'!AK113</f>
        <v>0</v>
      </c>
      <c r="BM113" s="252"/>
      <c r="BN113" s="252">
        <f>'Ex'' Crawler'!AL113</f>
        <v>0</v>
      </c>
      <c r="BO113" s="252"/>
      <c r="BP113" s="252">
        <f>'Ex'' Crawler'!AM113</f>
        <v>0</v>
      </c>
      <c r="BQ113" s="252"/>
      <c r="BR113" s="252">
        <f>'Ex'' Crawler'!AN113</f>
        <v>0</v>
      </c>
      <c r="BS113" s="252"/>
      <c r="BT113" s="252">
        <f>'Ex'' Crawler'!AO113</f>
        <v>0</v>
      </c>
      <c r="BU113" s="252"/>
      <c r="BV113" s="252">
        <f>'Ex'' Crawler'!AP113</f>
        <v>0</v>
      </c>
      <c r="BW113" s="252"/>
      <c r="BX113" s="250">
        <v>8</v>
      </c>
      <c r="BY113" s="251"/>
    </row>
    <row r="114" spans="8:77">
      <c r="H114" s="174">
        <v>9</v>
      </c>
      <c r="I114" s="252">
        <f>'Ex'' Crawler'!I114</f>
        <v>0</v>
      </c>
      <c r="J114" s="252"/>
      <c r="K114" s="252">
        <f>'Ex'' Crawler'!J114</f>
        <v>0</v>
      </c>
      <c r="L114" s="252"/>
      <c r="M114" s="252">
        <f>'Ex'' Crawler'!K114</f>
        <v>0</v>
      </c>
      <c r="N114" s="252"/>
      <c r="O114" s="252">
        <f>'Ex'' Crawler'!L114</f>
        <v>0</v>
      </c>
      <c r="P114" s="252"/>
      <c r="Q114" s="252">
        <f>'Ex'' Crawler'!M114</f>
        <v>0</v>
      </c>
      <c r="R114" s="252"/>
      <c r="S114" s="252">
        <f>'Ex'' Crawler'!N114</f>
        <v>0</v>
      </c>
      <c r="T114" s="252"/>
      <c r="U114" s="252">
        <f>'Ex'' Crawler'!O114</f>
        <v>0</v>
      </c>
      <c r="V114" s="252"/>
      <c r="W114" s="252">
        <f>'Ex'' Crawler'!P114</f>
        <v>0</v>
      </c>
      <c r="X114" s="252"/>
      <c r="Y114" s="252">
        <f>'Ex'' Crawler'!Q114</f>
        <v>0</v>
      </c>
      <c r="Z114" s="252"/>
      <c r="AA114" s="252">
        <f>'Ex'' Crawler'!R114</f>
        <v>0</v>
      </c>
      <c r="AB114" s="252"/>
      <c r="AC114" s="252">
        <f>'Ex'' Crawler'!S114</f>
        <v>0</v>
      </c>
      <c r="AD114" s="252"/>
      <c r="AE114" s="252">
        <f>'Ex'' Crawler'!T114</f>
        <v>0</v>
      </c>
      <c r="AF114" s="252"/>
      <c r="AG114" s="252">
        <f>'Ex'' Crawler'!U114</f>
        <v>0</v>
      </c>
      <c r="AH114" s="252"/>
      <c r="AI114" s="252">
        <f>'Ex'' Crawler'!V114</f>
        <v>0</v>
      </c>
      <c r="AJ114" s="252"/>
      <c r="AK114" s="252">
        <f>'Ex'' Crawler'!W114</f>
        <v>0</v>
      </c>
      <c r="AL114" s="252"/>
      <c r="AM114" s="252">
        <f>'Ex'' Crawler'!X114</f>
        <v>0</v>
      </c>
      <c r="AN114" s="252"/>
      <c r="AO114" s="252">
        <f>'Ex'' Crawler'!Y114</f>
        <v>0</v>
      </c>
      <c r="AP114" s="252"/>
      <c r="AQ114" s="252">
        <f>'Ex'' Crawler'!Z114</f>
        <v>0</v>
      </c>
      <c r="AR114" s="252"/>
      <c r="AS114" s="252">
        <f>'Ex'' Crawler'!AA114</f>
        <v>0</v>
      </c>
      <c r="AT114" s="252"/>
      <c r="AU114" s="252">
        <f>'Ex'' Crawler'!AB114</f>
        <v>0</v>
      </c>
      <c r="AV114" s="252"/>
      <c r="AW114" s="252">
        <f>'Ex'' Crawler'!AC114</f>
        <v>0</v>
      </c>
      <c r="AX114" s="252"/>
      <c r="AY114" s="252">
        <f>'Ex'' Crawler'!AD114</f>
        <v>0</v>
      </c>
      <c r="AZ114" s="252"/>
      <c r="BA114" s="252">
        <f>'Ex'' Crawler'!AE114</f>
        <v>0</v>
      </c>
      <c r="BB114" s="252"/>
      <c r="BC114" s="252">
        <f>'Ex'' Crawler'!AF114</f>
        <v>0</v>
      </c>
      <c r="BD114" s="252"/>
      <c r="BE114" s="252">
        <f>'Ex'' Crawler'!AG114</f>
        <v>0</v>
      </c>
      <c r="BF114" s="252"/>
      <c r="BG114" s="252">
        <f>'Ex'' Crawler'!AH114</f>
        <v>0</v>
      </c>
      <c r="BH114" s="252"/>
      <c r="BI114" s="252">
        <f>'Ex'' Crawler'!AI114</f>
        <v>0</v>
      </c>
      <c r="BJ114" s="252"/>
      <c r="BK114" s="252">
        <f>'Ex'' Crawler'!AJ114</f>
        <v>0</v>
      </c>
      <c r="BL114" s="252"/>
      <c r="BM114" s="252">
        <f>'Ex'' Crawler'!AK114</f>
        <v>0</v>
      </c>
      <c r="BN114" s="252"/>
      <c r="BO114" s="252">
        <f>'Ex'' Crawler'!AL114</f>
        <v>0</v>
      </c>
      <c r="BP114" s="252"/>
      <c r="BQ114" s="252">
        <f>'Ex'' Crawler'!AM114</f>
        <v>0</v>
      </c>
      <c r="BR114" s="252"/>
      <c r="BS114" s="252">
        <f>'Ex'' Crawler'!AN114</f>
        <v>0</v>
      </c>
      <c r="BT114" s="252"/>
      <c r="BU114" s="252">
        <f>'Ex'' Crawler'!AO114</f>
        <v>0</v>
      </c>
      <c r="BV114" s="252"/>
      <c r="BW114" s="252">
        <f>'Ex'' Crawler'!AP114</f>
        <v>0</v>
      </c>
      <c r="BX114" s="252"/>
      <c r="BY114" s="53">
        <v>9</v>
      </c>
    </row>
    <row r="115" spans="8:77">
      <c r="H115" s="248">
        <v>10</v>
      </c>
      <c r="I115" s="249"/>
      <c r="J115" s="252">
        <f>'Ex'' Crawler'!J115</f>
        <v>0</v>
      </c>
      <c r="K115" s="252"/>
      <c r="L115" s="252">
        <f>'Ex'' Crawler'!K115</f>
        <v>0</v>
      </c>
      <c r="M115" s="252"/>
      <c r="N115" s="252">
        <f>'Ex'' Crawler'!L115</f>
        <v>0</v>
      </c>
      <c r="O115" s="252"/>
      <c r="P115" s="252">
        <f>'Ex'' Crawler'!M115</f>
        <v>0</v>
      </c>
      <c r="Q115" s="252"/>
      <c r="R115" s="252">
        <f>'Ex'' Crawler'!N115</f>
        <v>0</v>
      </c>
      <c r="S115" s="252"/>
      <c r="T115" s="252">
        <f>'Ex'' Crawler'!O115</f>
        <v>0</v>
      </c>
      <c r="U115" s="252"/>
      <c r="V115" s="252">
        <f>'Ex'' Crawler'!P115</f>
        <v>0</v>
      </c>
      <c r="W115" s="252"/>
      <c r="X115" s="252">
        <f>'Ex'' Crawler'!Q115</f>
        <v>0</v>
      </c>
      <c r="Y115" s="252"/>
      <c r="Z115" s="252">
        <f>'Ex'' Crawler'!R115</f>
        <v>0</v>
      </c>
      <c r="AA115" s="252"/>
      <c r="AB115" s="252">
        <f>'Ex'' Crawler'!S115</f>
        <v>0</v>
      </c>
      <c r="AC115" s="252"/>
      <c r="AD115" s="252">
        <f>'Ex'' Crawler'!T115</f>
        <v>0</v>
      </c>
      <c r="AE115" s="252"/>
      <c r="AF115" s="252">
        <f>'Ex'' Crawler'!U115</f>
        <v>0</v>
      </c>
      <c r="AG115" s="252"/>
      <c r="AH115" s="252">
        <f>'Ex'' Crawler'!V115</f>
        <v>0</v>
      </c>
      <c r="AI115" s="252"/>
      <c r="AJ115" s="252">
        <f>'Ex'' Crawler'!W115</f>
        <v>0</v>
      </c>
      <c r="AK115" s="252"/>
      <c r="AL115" s="252">
        <f>'Ex'' Crawler'!X115</f>
        <v>0</v>
      </c>
      <c r="AM115" s="252"/>
      <c r="AN115" s="252">
        <f>'Ex'' Crawler'!Y115</f>
        <v>0</v>
      </c>
      <c r="AO115" s="252"/>
      <c r="AP115" s="252">
        <f>'Ex'' Crawler'!Z115</f>
        <v>0</v>
      </c>
      <c r="AQ115" s="252"/>
      <c r="AR115" s="252">
        <f>'Ex'' Crawler'!AA115</f>
        <v>0</v>
      </c>
      <c r="AS115" s="252"/>
      <c r="AT115" s="252">
        <f>'Ex'' Crawler'!AB115</f>
        <v>0</v>
      </c>
      <c r="AU115" s="252"/>
      <c r="AV115" s="252">
        <f>'Ex'' Crawler'!AC115</f>
        <v>0</v>
      </c>
      <c r="AW115" s="252"/>
      <c r="AX115" s="252">
        <f>'Ex'' Crawler'!AD115</f>
        <v>0</v>
      </c>
      <c r="AY115" s="252"/>
      <c r="AZ115" s="252">
        <f>'Ex'' Crawler'!AE115</f>
        <v>0</v>
      </c>
      <c r="BA115" s="252"/>
      <c r="BB115" s="252">
        <f>'Ex'' Crawler'!AF115</f>
        <v>0</v>
      </c>
      <c r="BC115" s="252"/>
      <c r="BD115" s="252">
        <f>'Ex'' Crawler'!AG115</f>
        <v>0</v>
      </c>
      <c r="BE115" s="252"/>
      <c r="BF115" s="252">
        <f>'Ex'' Crawler'!AH115</f>
        <v>0</v>
      </c>
      <c r="BG115" s="252"/>
      <c r="BH115" s="252">
        <f>'Ex'' Crawler'!AI115</f>
        <v>0</v>
      </c>
      <c r="BI115" s="252"/>
      <c r="BJ115" s="252">
        <f>'Ex'' Crawler'!AJ115</f>
        <v>0</v>
      </c>
      <c r="BK115" s="252"/>
      <c r="BL115" s="252">
        <f>'Ex'' Crawler'!AK115</f>
        <v>0</v>
      </c>
      <c r="BM115" s="252"/>
      <c r="BN115" s="252">
        <f>'Ex'' Crawler'!AL115</f>
        <v>0</v>
      </c>
      <c r="BO115" s="252"/>
      <c r="BP115" s="252">
        <f>'Ex'' Crawler'!AM115</f>
        <v>0</v>
      </c>
      <c r="BQ115" s="252"/>
      <c r="BR115" s="252">
        <f>'Ex'' Crawler'!AN115</f>
        <v>0</v>
      </c>
      <c r="BS115" s="252"/>
      <c r="BT115" s="252">
        <f>'Ex'' Crawler'!AO115</f>
        <v>0</v>
      </c>
      <c r="BU115" s="252"/>
      <c r="BV115" s="252">
        <f>'Ex'' Crawler'!AP115</f>
        <v>0</v>
      </c>
      <c r="BW115" s="252"/>
      <c r="BX115" s="250">
        <v>10</v>
      </c>
      <c r="BY115" s="251"/>
    </row>
    <row r="116" spans="8:77">
      <c r="H116" s="174">
        <v>11</v>
      </c>
      <c r="I116" s="252">
        <f>'Ex'' Crawler'!I116</f>
        <v>0</v>
      </c>
      <c r="J116" s="252"/>
      <c r="K116" s="252">
        <f>'Ex'' Crawler'!J116</f>
        <v>0</v>
      </c>
      <c r="L116" s="252"/>
      <c r="M116" s="252">
        <f>'Ex'' Crawler'!K116</f>
        <v>0</v>
      </c>
      <c r="N116" s="252"/>
      <c r="O116" s="252">
        <f>'Ex'' Crawler'!L116</f>
        <v>0</v>
      </c>
      <c r="P116" s="252"/>
      <c r="Q116" s="252">
        <f>'Ex'' Crawler'!M116</f>
        <v>0</v>
      </c>
      <c r="R116" s="252"/>
      <c r="S116" s="252">
        <f>'Ex'' Crawler'!N116</f>
        <v>0</v>
      </c>
      <c r="T116" s="252"/>
      <c r="U116" s="252">
        <f>'Ex'' Crawler'!O116</f>
        <v>0</v>
      </c>
      <c r="V116" s="252"/>
      <c r="W116" s="252">
        <f>'Ex'' Crawler'!P116</f>
        <v>0</v>
      </c>
      <c r="X116" s="252"/>
      <c r="Y116" s="252">
        <f>'Ex'' Crawler'!Q116</f>
        <v>0</v>
      </c>
      <c r="Z116" s="252"/>
      <c r="AA116" s="252">
        <f>'Ex'' Crawler'!R116</f>
        <v>0</v>
      </c>
      <c r="AB116" s="252"/>
      <c r="AC116" s="252">
        <f>'Ex'' Crawler'!S116</f>
        <v>0</v>
      </c>
      <c r="AD116" s="252"/>
      <c r="AE116" s="252">
        <f>'Ex'' Crawler'!T116</f>
        <v>0</v>
      </c>
      <c r="AF116" s="252"/>
      <c r="AG116" s="252">
        <f>'Ex'' Crawler'!U116</f>
        <v>0</v>
      </c>
      <c r="AH116" s="252"/>
      <c r="AI116" s="252">
        <f>'Ex'' Crawler'!V116</f>
        <v>0</v>
      </c>
      <c r="AJ116" s="252"/>
      <c r="AK116" s="252">
        <f>'Ex'' Crawler'!W116</f>
        <v>0</v>
      </c>
      <c r="AL116" s="252"/>
      <c r="AM116" s="252">
        <f>'Ex'' Crawler'!X116</f>
        <v>0</v>
      </c>
      <c r="AN116" s="252"/>
      <c r="AO116" s="252">
        <f>'Ex'' Crawler'!Y116</f>
        <v>0</v>
      </c>
      <c r="AP116" s="252"/>
      <c r="AQ116" s="252">
        <f>'Ex'' Crawler'!Z116</f>
        <v>0</v>
      </c>
      <c r="AR116" s="252"/>
      <c r="AS116" s="252">
        <f>'Ex'' Crawler'!AA116</f>
        <v>0</v>
      </c>
      <c r="AT116" s="252"/>
      <c r="AU116" s="252">
        <f>'Ex'' Crawler'!AB116</f>
        <v>0</v>
      </c>
      <c r="AV116" s="252"/>
      <c r="AW116" s="252">
        <f>'Ex'' Crawler'!AC116</f>
        <v>0</v>
      </c>
      <c r="AX116" s="252"/>
      <c r="AY116" s="252">
        <f>'Ex'' Crawler'!AD116</f>
        <v>0</v>
      </c>
      <c r="AZ116" s="252"/>
      <c r="BA116" s="252">
        <f>'Ex'' Crawler'!AE116</f>
        <v>0</v>
      </c>
      <c r="BB116" s="252"/>
      <c r="BC116" s="252">
        <f>'Ex'' Crawler'!AF116</f>
        <v>0</v>
      </c>
      <c r="BD116" s="252"/>
      <c r="BE116" s="252">
        <f>'Ex'' Crawler'!AG116</f>
        <v>0</v>
      </c>
      <c r="BF116" s="252"/>
      <c r="BG116" s="252">
        <f>'Ex'' Crawler'!AH116</f>
        <v>0</v>
      </c>
      <c r="BH116" s="252"/>
      <c r="BI116" s="252">
        <f>'Ex'' Crawler'!AI116</f>
        <v>0</v>
      </c>
      <c r="BJ116" s="252"/>
      <c r="BK116" s="252">
        <f>'Ex'' Crawler'!AJ116</f>
        <v>0</v>
      </c>
      <c r="BL116" s="252"/>
      <c r="BM116" s="252">
        <f>'Ex'' Crawler'!AK116</f>
        <v>0</v>
      </c>
      <c r="BN116" s="252"/>
      <c r="BO116" s="252">
        <f>'Ex'' Crawler'!AL116</f>
        <v>0</v>
      </c>
      <c r="BP116" s="252"/>
      <c r="BQ116" s="252">
        <f>'Ex'' Crawler'!AM116</f>
        <v>0</v>
      </c>
      <c r="BR116" s="252"/>
      <c r="BS116" s="252">
        <f>'Ex'' Crawler'!AN116</f>
        <v>0</v>
      </c>
      <c r="BT116" s="252"/>
      <c r="BU116" s="252">
        <f>'Ex'' Crawler'!AO116</f>
        <v>0</v>
      </c>
      <c r="BV116" s="252"/>
      <c r="BW116" s="252">
        <f>'Ex'' Crawler'!AP116</f>
        <v>0</v>
      </c>
      <c r="BX116" s="252"/>
      <c r="BY116" s="53">
        <v>11</v>
      </c>
    </row>
    <row r="117" spans="8:77">
      <c r="H117" s="248">
        <v>12</v>
      </c>
      <c r="I117" s="249"/>
      <c r="J117" s="252">
        <f>'Ex'' Crawler'!J117</f>
        <v>0</v>
      </c>
      <c r="K117" s="252"/>
      <c r="L117" s="252">
        <f>'Ex'' Crawler'!K117</f>
        <v>0</v>
      </c>
      <c r="M117" s="252"/>
      <c r="N117" s="252">
        <f>'Ex'' Crawler'!L117</f>
        <v>0</v>
      </c>
      <c r="O117" s="252"/>
      <c r="P117" s="252">
        <f>'Ex'' Crawler'!M117</f>
        <v>0</v>
      </c>
      <c r="Q117" s="252"/>
      <c r="R117" s="252">
        <f>'Ex'' Crawler'!N117</f>
        <v>0</v>
      </c>
      <c r="S117" s="252"/>
      <c r="T117" s="252">
        <f>'Ex'' Crawler'!O117</f>
        <v>0</v>
      </c>
      <c r="U117" s="252"/>
      <c r="V117" s="252">
        <f>'Ex'' Crawler'!P117</f>
        <v>0</v>
      </c>
      <c r="W117" s="252"/>
      <c r="X117" s="252">
        <f>'Ex'' Crawler'!Q117</f>
        <v>0</v>
      </c>
      <c r="Y117" s="252"/>
      <c r="Z117" s="252">
        <f>'Ex'' Crawler'!R117</f>
        <v>0</v>
      </c>
      <c r="AA117" s="252"/>
      <c r="AB117" s="252">
        <f>'Ex'' Crawler'!S117</f>
        <v>0</v>
      </c>
      <c r="AC117" s="252"/>
      <c r="AD117" s="252">
        <f>'Ex'' Crawler'!T117</f>
        <v>0</v>
      </c>
      <c r="AE117" s="252"/>
      <c r="AF117" s="252">
        <f>'Ex'' Crawler'!U117</f>
        <v>0</v>
      </c>
      <c r="AG117" s="252"/>
      <c r="AH117" s="252">
        <f>'Ex'' Crawler'!V117</f>
        <v>0</v>
      </c>
      <c r="AI117" s="252"/>
      <c r="AJ117" s="252">
        <f>'Ex'' Crawler'!W117</f>
        <v>0</v>
      </c>
      <c r="AK117" s="252"/>
      <c r="AL117" s="252">
        <f>'Ex'' Crawler'!X117</f>
        <v>0</v>
      </c>
      <c r="AM117" s="252"/>
      <c r="AN117" s="252">
        <f>'Ex'' Crawler'!Y117</f>
        <v>0</v>
      </c>
      <c r="AO117" s="252"/>
      <c r="AP117" s="252">
        <f>'Ex'' Crawler'!Z117</f>
        <v>0</v>
      </c>
      <c r="AQ117" s="252"/>
      <c r="AR117" s="252">
        <f>'Ex'' Crawler'!AA117</f>
        <v>0</v>
      </c>
      <c r="AS117" s="252"/>
      <c r="AT117" s="252">
        <f>'Ex'' Crawler'!AB117</f>
        <v>0</v>
      </c>
      <c r="AU117" s="252"/>
      <c r="AV117" s="252">
        <f>'Ex'' Crawler'!AC117</f>
        <v>0</v>
      </c>
      <c r="AW117" s="252"/>
      <c r="AX117" s="252">
        <f>'Ex'' Crawler'!AD117</f>
        <v>0</v>
      </c>
      <c r="AY117" s="252"/>
      <c r="AZ117" s="252">
        <f>'Ex'' Crawler'!AE117</f>
        <v>0</v>
      </c>
      <c r="BA117" s="252"/>
      <c r="BB117" s="252">
        <f>'Ex'' Crawler'!AF117</f>
        <v>0</v>
      </c>
      <c r="BC117" s="252"/>
      <c r="BD117" s="252">
        <f>'Ex'' Crawler'!AG117</f>
        <v>0</v>
      </c>
      <c r="BE117" s="252"/>
      <c r="BF117" s="252">
        <f>'Ex'' Crawler'!AH117</f>
        <v>0</v>
      </c>
      <c r="BG117" s="252"/>
      <c r="BH117" s="252">
        <f>'Ex'' Crawler'!AI117</f>
        <v>0</v>
      </c>
      <c r="BI117" s="252"/>
      <c r="BJ117" s="252">
        <f>'Ex'' Crawler'!AJ117</f>
        <v>0</v>
      </c>
      <c r="BK117" s="252"/>
      <c r="BL117" s="252">
        <f>'Ex'' Crawler'!AK117</f>
        <v>0</v>
      </c>
      <c r="BM117" s="252"/>
      <c r="BN117" s="252">
        <f>'Ex'' Crawler'!AL117</f>
        <v>0</v>
      </c>
      <c r="BO117" s="252"/>
      <c r="BP117" s="252">
        <f>'Ex'' Crawler'!AM117</f>
        <v>0</v>
      </c>
      <c r="BQ117" s="252"/>
      <c r="BR117" s="252">
        <f>'Ex'' Crawler'!AN117</f>
        <v>0</v>
      </c>
      <c r="BS117" s="252"/>
      <c r="BT117" s="252">
        <f>'Ex'' Crawler'!AO117</f>
        <v>0</v>
      </c>
      <c r="BU117" s="252"/>
      <c r="BV117" s="252">
        <f>'Ex'' Crawler'!AP117</f>
        <v>0</v>
      </c>
      <c r="BW117" s="252"/>
      <c r="BX117" s="250">
        <v>12</v>
      </c>
      <c r="BY117" s="251"/>
    </row>
    <row r="118" spans="8:77">
      <c r="H118" s="174">
        <v>13</v>
      </c>
      <c r="I118" s="252">
        <f>'Ex'' Crawler'!I118</f>
        <v>0</v>
      </c>
      <c r="J118" s="252"/>
      <c r="K118" s="252">
        <f>'Ex'' Crawler'!J118</f>
        <v>0</v>
      </c>
      <c r="L118" s="252"/>
      <c r="M118" s="252">
        <f>'Ex'' Crawler'!K118</f>
        <v>0</v>
      </c>
      <c r="N118" s="252"/>
      <c r="O118" s="252">
        <f>'Ex'' Crawler'!L118</f>
        <v>0</v>
      </c>
      <c r="P118" s="252"/>
      <c r="Q118" s="252">
        <f>'Ex'' Crawler'!M118</f>
        <v>0</v>
      </c>
      <c r="R118" s="252"/>
      <c r="S118" s="252">
        <f>'Ex'' Crawler'!N118</f>
        <v>0</v>
      </c>
      <c r="T118" s="252"/>
      <c r="U118" s="252">
        <f>'Ex'' Crawler'!O118</f>
        <v>0</v>
      </c>
      <c r="V118" s="252"/>
      <c r="W118" s="252">
        <f>'Ex'' Crawler'!P118</f>
        <v>0</v>
      </c>
      <c r="X118" s="252"/>
      <c r="Y118" s="252">
        <f>'Ex'' Crawler'!Q118</f>
        <v>0</v>
      </c>
      <c r="Z118" s="252"/>
      <c r="AA118" s="252">
        <f>'Ex'' Crawler'!R118</f>
        <v>0</v>
      </c>
      <c r="AB118" s="252"/>
      <c r="AC118" s="252">
        <f>'Ex'' Crawler'!S118</f>
        <v>0</v>
      </c>
      <c r="AD118" s="252"/>
      <c r="AE118" s="252">
        <f>'Ex'' Crawler'!T118</f>
        <v>0</v>
      </c>
      <c r="AF118" s="252"/>
      <c r="AG118" s="252">
        <f>'Ex'' Crawler'!U118</f>
        <v>0</v>
      </c>
      <c r="AH118" s="252"/>
      <c r="AI118" s="252"/>
      <c r="AJ118" s="252"/>
      <c r="AK118" s="252">
        <f>'Ex'' Crawler'!W118</f>
        <v>0</v>
      </c>
      <c r="AL118" s="252"/>
      <c r="AM118" s="252">
        <f>'Ex'' Crawler'!X118</f>
        <v>0</v>
      </c>
      <c r="AN118" s="252"/>
      <c r="AO118" s="252">
        <f>'Ex'' Crawler'!Y118</f>
        <v>0</v>
      </c>
      <c r="AP118" s="252"/>
      <c r="AQ118" s="252">
        <f>'Ex'' Crawler'!Z118</f>
        <v>0</v>
      </c>
      <c r="AR118" s="252"/>
      <c r="AS118" s="252">
        <f>'Ex'' Crawler'!AA118</f>
        <v>0</v>
      </c>
      <c r="AT118" s="252"/>
      <c r="AU118" s="252">
        <f>'Ex'' Crawler'!AB118</f>
        <v>0</v>
      </c>
      <c r="AV118" s="252"/>
      <c r="AW118" s="252">
        <f>'Ex'' Crawler'!AC118</f>
        <v>0</v>
      </c>
      <c r="AX118" s="252"/>
      <c r="AY118" s="252">
        <f>'Ex'' Crawler'!AD118</f>
        <v>0</v>
      </c>
      <c r="AZ118" s="252"/>
      <c r="BA118" s="252">
        <f>'Ex'' Crawler'!AE118</f>
        <v>0</v>
      </c>
      <c r="BB118" s="252"/>
      <c r="BC118" s="252">
        <f>'Ex'' Crawler'!AF118</f>
        <v>0</v>
      </c>
      <c r="BD118" s="252"/>
      <c r="BE118" s="252">
        <f>'Ex'' Crawler'!AG118</f>
        <v>0</v>
      </c>
      <c r="BF118" s="252"/>
      <c r="BG118" s="252">
        <f>'Ex'' Crawler'!AH118</f>
        <v>0</v>
      </c>
      <c r="BH118" s="252"/>
      <c r="BI118" s="252">
        <f>'Ex'' Crawler'!AI118</f>
        <v>0</v>
      </c>
      <c r="BJ118" s="252"/>
      <c r="BK118" s="252">
        <f>'Ex'' Crawler'!AJ118</f>
        <v>0</v>
      </c>
      <c r="BL118" s="252"/>
      <c r="BM118" s="252">
        <f>'Ex'' Crawler'!AK118</f>
        <v>0</v>
      </c>
      <c r="BN118" s="252"/>
      <c r="BO118" s="252">
        <f>'Ex'' Crawler'!AL118</f>
        <v>0</v>
      </c>
      <c r="BP118" s="252"/>
      <c r="BQ118" s="252">
        <f>'Ex'' Crawler'!AM118</f>
        <v>0</v>
      </c>
      <c r="BR118" s="252"/>
      <c r="BS118" s="252">
        <f>'Ex'' Crawler'!AN118</f>
        <v>0</v>
      </c>
      <c r="BT118" s="252"/>
      <c r="BU118" s="252">
        <f>'Ex'' Crawler'!AO118</f>
        <v>0</v>
      </c>
      <c r="BV118" s="252"/>
      <c r="BW118" s="252">
        <f>'Ex'' Crawler'!AP118</f>
        <v>0</v>
      </c>
      <c r="BX118" s="252"/>
      <c r="BY118" s="53">
        <v>13</v>
      </c>
    </row>
    <row r="119" spans="8:77">
      <c r="H119" s="248">
        <v>14</v>
      </c>
      <c r="I119" s="249"/>
      <c r="J119" s="252">
        <f>'Ex'' Crawler'!J119</f>
        <v>0</v>
      </c>
      <c r="K119" s="252"/>
      <c r="L119" s="252">
        <f>'Ex'' Crawler'!K119</f>
        <v>0</v>
      </c>
      <c r="M119" s="252"/>
      <c r="N119" s="252">
        <f>'Ex'' Crawler'!L119</f>
        <v>0</v>
      </c>
      <c r="O119" s="252"/>
      <c r="P119" s="252">
        <f>'Ex'' Crawler'!M119</f>
        <v>0</v>
      </c>
      <c r="Q119" s="252"/>
      <c r="R119" s="252">
        <f>'Ex'' Crawler'!N119</f>
        <v>0</v>
      </c>
      <c r="S119" s="252"/>
      <c r="T119" s="252">
        <f>'Ex'' Crawler'!O119</f>
        <v>0</v>
      </c>
      <c r="U119" s="252"/>
      <c r="V119" s="252">
        <f>'Ex'' Crawler'!P119</f>
        <v>0</v>
      </c>
      <c r="W119" s="252"/>
      <c r="X119" s="252">
        <f>'Ex'' Crawler'!Q119</f>
        <v>0</v>
      </c>
      <c r="Y119" s="252"/>
      <c r="Z119" s="252">
        <f>'Ex'' Crawler'!R119</f>
        <v>0</v>
      </c>
      <c r="AA119" s="252"/>
      <c r="AB119" s="252">
        <f>'Ex'' Crawler'!S119</f>
        <v>0</v>
      </c>
      <c r="AC119" s="252"/>
      <c r="AD119" s="252">
        <f>'Ex'' Crawler'!T119</f>
        <v>0</v>
      </c>
      <c r="AE119" s="252"/>
      <c r="AF119" s="252">
        <f>'Ex'' Crawler'!U119</f>
        <v>0</v>
      </c>
      <c r="AG119" s="252"/>
      <c r="AH119" s="252">
        <f>'Ex'' Crawler'!V119</f>
        <v>0</v>
      </c>
      <c r="AI119" s="252"/>
      <c r="AJ119" s="252">
        <f>'Ex'' Crawler'!W119</f>
        <v>0</v>
      </c>
      <c r="AK119" s="252"/>
      <c r="AL119" s="252">
        <f>'Ex'' Crawler'!X119</f>
        <v>0</v>
      </c>
      <c r="AM119" s="252"/>
      <c r="AN119" s="252">
        <f>'Ex'' Crawler'!Y119</f>
        <v>0</v>
      </c>
      <c r="AO119" s="252"/>
      <c r="AP119" s="252">
        <f>'Ex'' Crawler'!Z119</f>
        <v>0</v>
      </c>
      <c r="AQ119" s="252"/>
      <c r="AR119" s="252">
        <f>'Ex'' Crawler'!AA119</f>
        <v>0</v>
      </c>
      <c r="AS119" s="252"/>
      <c r="AT119" s="252">
        <f>'Ex'' Crawler'!AB119</f>
        <v>0</v>
      </c>
      <c r="AU119" s="252"/>
      <c r="AV119" s="252">
        <f>'Ex'' Crawler'!AC119</f>
        <v>0</v>
      </c>
      <c r="AW119" s="252"/>
      <c r="AX119" s="252">
        <f>'Ex'' Crawler'!AD119</f>
        <v>0</v>
      </c>
      <c r="AY119" s="252"/>
      <c r="AZ119" s="252">
        <f>'Ex'' Crawler'!AE119</f>
        <v>0</v>
      </c>
      <c r="BA119" s="252"/>
      <c r="BB119" s="252">
        <f>'Ex'' Crawler'!AF119</f>
        <v>0</v>
      </c>
      <c r="BC119" s="252"/>
      <c r="BD119" s="252">
        <f>'Ex'' Crawler'!AG119</f>
        <v>0</v>
      </c>
      <c r="BE119" s="252"/>
      <c r="BF119" s="252">
        <f>'Ex'' Crawler'!AH119</f>
        <v>0</v>
      </c>
      <c r="BG119" s="252"/>
      <c r="BH119" s="252">
        <f>'Ex'' Crawler'!AI119</f>
        <v>0</v>
      </c>
      <c r="BI119" s="252"/>
      <c r="BJ119" s="252">
        <f>'Ex'' Crawler'!AJ119</f>
        <v>0</v>
      </c>
      <c r="BK119" s="252"/>
      <c r="BL119" s="252">
        <f>'Ex'' Crawler'!AK119</f>
        <v>0</v>
      </c>
      <c r="BM119" s="252"/>
      <c r="BN119" s="252">
        <f>'Ex'' Crawler'!AL119</f>
        <v>0</v>
      </c>
      <c r="BO119" s="252"/>
      <c r="BP119" s="252">
        <f>'Ex'' Crawler'!AM119</f>
        <v>0</v>
      </c>
      <c r="BQ119" s="252"/>
      <c r="BR119" s="252">
        <f>'Ex'' Crawler'!AN119</f>
        <v>0</v>
      </c>
      <c r="BS119" s="252"/>
      <c r="BT119" s="252">
        <f>'Ex'' Crawler'!AO119</f>
        <v>0</v>
      </c>
      <c r="BU119" s="252"/>
      <c r="BV119" s="252">
        <f>'Ex'' Crawler'!AP119</f>
        <v>0</v>
      </c>
      <c r="BW119" s="252"/>
      <c r="BX119" s="250">
        <v>14</v>
      </c>
      <c r="BY119" s="251"/>
    </row>
    <row r="120" spans="8:77">
      <c r="H120" s="174">
        <v>15</v>
      </c>
      <c r="I120" s="252">
        <f>'Ex'' Crawler'!I120</f>
        <v>0</v>
      </c>
      <c r="J120" s="252"/>
      <c r="K120" s="252">
        <f>'Ex'' Crawler'!J120</f>
        <v>0</v>
      </c>
      <c r="L120" s="252"/>
      <c r="M120" s="252">
        <f>'Ex'' Crawler'!K120</f>
        <v>0</v>
      </c>
      <c r="N120" s="252"/>
      <c r="O120" s="252">
        <f>'Ex'' Crawler'!L120</f>
        <v>0</v>
      </c>
      <c r="P120" s="252"/>
      <c r="Q120" s="252">
        <f>'Ex'' Crawler'!M120</f>
        <v>0</v>
      </c>
      <c r="R120" s="252"/>
      <c r="S120" s="252">
        <f>'Ex'' Crawler'!N120</f>
        <v>0</v>
      </c>
      <c r="T120" s="252"/>
      <c r="U120" s="252">
        <f>'Ex'' Crawler'!O120</f>
        <v>0</v>
      </c>
      <c r="V120" s="252"/>
      <c r="W120" s="252">
        <f>'Ex'' Crawler'!P120</f>
        <v>0</v>
      </c>
      <c r="X120" s="252"/>
      <c r="Y120" s="252">
        <f>'Ex'' Crawler'!Q120</f>
        <v>0</v>
      </c>
      <c r="Z120" s="252"/>
      <c r="AA120" s="252">
        <f>'Ex'' Crawler'!R120</f>
        <v>0</v>
      </c>
      <c r="AB120" s="252"/>
      <c r="AC120" s="252">
        <f>'Ex'' Crawler'!S120</f>
        <v>0</v>
      </c>
      <c r="AD120" s="252"/>
      <c r="AE120" s="252">
        <f>'Ex'' Crawler'!T120</f>
        <v>0</v>
      </c>
      <c r="AF120" s="252"/>
      <c r="AG120" s="252">
        <f>'Ex'' Crawler'!U120</f>
        <v>0</v>
      </c>
      <c r="AH120" s="252"/>
      <c r="AI120" s="252">
        <f>'Ex'' Crawler'!V120</f>
        <v>0</v>
      </c>
      <c r="AJ120" s="252"/>
      <c r="AK120" s="252">
        <f>'Ex'' Crawler'!W120</f>
        <v>0</v>
      </c>
      <c r="AL120" s="252"/>
      <c r="AM120" s="252">
        <f>'Ex'' Crawler'!X120</f>
        <v>0</v>
      </c>
      <c r="AN120" s="252"/>
      <c r="AO120" s="252">
        <f>'Ex'' Crawler'!Y120</f>
        <v>0</v>
      </c>
      <c r="AP120" s="252"/>
      <c r="AQ120" s="252"/>
      <c r="AR120" s="252"/>
      <c r="AS120" s="252">
        <f>'Ex'' Crawler'!AA120</f>
        <v>0</v>
      </c>
      <c r="AT120" s="252"/>
      <c r="AU120" s="252">
        <f>'Ex'' Crawler'!AB120</f>
        <v>0</v>
      </c>
      <c r="AV120" s="252"/>
      <c r="AW120" s="252">
        <f>'Ex'' Crawler'!AC120</f>
        <v>0</v>
      </c>
      <c r="AX120" s="252"/>
      <c r="AY120" s="252">
        <f>'Ex'' Crawler'!AD120</f>
        <v>0</v>
      </c>
      <c r="AZ120" s="252"/>
      <c r="BA120" s="252">
        <f>'Ex'' Crawler'!AE120</f>
        <v>0</v>
      </c>
      <c r="BB120" s="252"/>
      <c r="BC120" s="252">
        <f>'Ex'' Crawler'!AF120</f>
        <v>0</v>
      </c>
      <c r="BD120" s="252"/>
      <c r="BE120" s="252">
        <f>'Ex'' Crawler'!AG120</f>
        <v>0</v>
      </c>
      <c r="BF120" s="252"/>
      <c r="BG120" s="252">
        <f>'Ex'' Crawler'!AH120</f>
        <v>0</v>
      </c>
      <c r="BH120" s="252"/>
      <c r="BI120" s="252">
        <f>'Ex'' Crawler'!AI120</f>
        <v>0</v>
      </c>
      <c r="BJ120" s="252"/>
      <c r="BK120" s="252">
        <f>'Ex'' Crawler'!AJ120</f>
        <v>0</v>
      </c>
      <c r="BL120" s="252"/>
      <c r="BM120" s="252">
        <f>'Ex'' Crawler'!AK120</f>
        <v>0</v>
      </c>
      <c r="BN120" s="252"/>
      <c r="BO120" s="252">
        <f>'Ex'' Crawler'!AL120</f>
        <v>0</v>
      </c>
      <c r="BP120" s="252"/>
      <c r="BQ120" s="252">
        <f>'Ex'' Crawler'!AM120</f>
        <v>0</v>
      </c>
      <c r="BR120" s="252"/>
      <c r="BS120" s="252">
        <f>'Ex'' Crawler'!AN120</f>
        <v>0</v>
      </c>
      <c r="BT120" s="252"/>
      <c r="BU120" s="252">
        <f>'Ex'' Crawler'!AO120</f>
        <v>0</v>
      </c>
      <c r="BV120" s="252"/>
      <c r="BW120" s="252">
        <f>'Ex'' Crawler'!AP120</f>
        <v>0</v>
      </c>
      <c r="BX120" s="252"/>
      <c r="BY120" s="53">
        <v>15</v>
      </c>
    </row>
    <row r="121" spans="8:77">
      <c r="H121" s="248">
        <v>16</v>
      </c>
      <c r="I121" s="249"/>
      <c r="J121" s="252">
        <f>'Ex'' Crawler'!J121</f>
        <v>0</v>
      </c>
      <c r="K121" s="252"/>
      <c r="L121" s="252">
        <f>'Ex'' Crawler'!K121</f>
        <v>0</v>
      </c>
      <c r="M121" s="252"/>
      <c r="N121" s="252">
        <f>'Ex'' Crawler'!L121</f>
        <v>0</v>
      </c>
      <c r="O121" s="252"/>
      <c r="P121" s="252">
        <f>'Ex'' Crawler'!M121</f>
        <v>0</v>
      </c>
      <c r="Q121" s="252"/>
      <c r="R121" s="252">
        <f>'Ex'' Crawler'!N121</f>
        <v>0</v>
      </c>
      <c r="S121" s="252"/>
      <c r="T121" s="252">
        <f>'Ex'' Crawler'!O121</f>
        <v>0</v>
      </c>
      <c r="U121" s="252"/>
      <c r="V121" s="252">
        <f>'Ex'' Crawler'!P121</f>
        <v>0</v>
      </c>
      <c r="W121" s="252"/>
      <c r="X121" s="252">
        <f>'Ex'' Crawler'!Q121</f>
        <v>0</v>
      </c>
      <c r="Y121" s="252"/>
      <c r="Z121" s="252">
        <f>'Ex'' Crawler'!R121</f>
        <v>0</v>
      </c>
      <c r="AA121" s="252"/>
      <c r="AB121" s="252">
        <f>'Ex'' Crawler'!S121</f>
        <v>0</v>
      </c>
      <c r="AC121" s="252"/>
      <c r="AD121" s="252">
        <f>'Ex'' Crawler'!T121</f>
        <v>0</v>
      </c>
      <c r="AE121" s="252"/>
      <c r="AF121" s="252"/>
      <c r="AG121" s="252"/>
      <c r="AH121" s="252">
        <f>'Ex'' Crawler'!V121</f>
        <v>0</v>
      </c>
      <c r="AI121" s="252"/>
      <c r="AJ121" s="252">
        <f>'Ex'' Crawler'!W121</f>
        <v>0</v>
      </c>
      <c r="AK121" s="252"/>
      <c r="AL121" s="252">
        <f>'Ex'' Crawler'!X121</f>
        <v>0</v>
      </c>
      <c r="AM121" s="252"/>
      <c r="AN121" s="252">
        <f>'Ex'' Crawler'!Y121</f>
        <v>0</v>
      </c>
      <c r="AO121" s="252"/>
      <c r="AP121" s="252">
        <f>'Ex'' Crawler'!Z121</f>
        <v>0</v>
      </c>
      <c r="AQ121" s="252"/>
      <c r="AR121" s="252">
        <f>'Ex'' Crawler'!AA121</f>
        <v>0</v>
      </c>
      <c r="AS121" s="252"/>
      <c r="AT121" s="252">
        <f>'Ex'' Crawler'!AB121</f>
        <v>0</v>
      </c>
      <c r="AU121" s="252"/>
      <c r="AV121" s="252">
        <f>'Ex'' Crawler'!AC121</f>
        <v>0</v>
      </c>
      <c r="AW121" s="252"/>
      <c r="AX121" s="252">
        <f>'Ex'' Crawler'!AD121</f>
        <v>0</v>
      </c>
      <c r="AY121" s="252"/>
      <c r="AZ121" s="252">
        <f>'Ex'' Crawler'!AE121</f>
        <v>0</v>
      </c>
      <c r="BA121" s="252"/>
      <c r="BB121" s="252">
        <f>'Ex'' Crawler'!AF121</f>
        <v>0</v>
      </c>
      <c r="BC121" s="252"/>
      <c r="BD121" s="252">
        <f>'Ex'' Crawler'!AG121</f>
        <v>0</v>
      </c>
      <c r="BE121" s="252"/>
      <c r="BF121" s="252">
        <f>'Ex'' Crawler'!AH121</f>
        <v>0</v>
      </c>
      <c r="BG121" s="252"/>
      <c r="BH121" s="252">
        <f>'Ex'' Crawler'!AI121</f>
        <v>0</v>
      </c>
      <c r="BI121" s="252"/>
      <c r="BJ121" s="252">
        <f>'Ex'' Crawler'!AJ121</f>
        <v>0</v>
      </c>
      <c r="BK121" s="252"/>
      <c r="BL121" s="252">
        <f>'Ex'' Crawler'!AK121</f>
        <v>0</v>
      </c>
      <c r="BM121" s="252"/>
      <c r="BN121" s="252">
        <f>'Ex'' Crawler'!AL121</f>
        <v>0</v>
      </c>
      <c r="BO121" s="252"/>
      <c r="BP121" s="252">
        <f>'Ex'' Crawler'!AM121</f>
        <v>0</v>
      </c>
      <c r="BQ121" s="252"/>
      <c r="BR121" s="252">
        <f>'Ex'' Crawler'!AN121</f>
        <v>0</v>
      </c>
      <c r="BS121" s="252"/>
      <c r="BT121" s="252">
        <f>'Ex'' Crawler'!AO121</f>
        <v>0</v>
      </c>
      <c r="BU121" s="252"/>
      <c r="BV121" s="252">
        <f>'Ex'' Crawler'!AP121</f>
        <v>0</v>
      </c>
      <c r="BW121" s="252"/>
      <c r="BX121" s="250">
        <v>16</v>
      </c>
      <c r="BY121" s="251"/>
    </row>
    <row r="122" spans="8:77">
      <c r="H122" s="174">
        <v>17</v>
      </c>
      <c r="I122" s="252">
        <f>'Ex'' Crawler'!I122</f>
        <v>0</v>
      </c>
      <c r="J122" s="252"/>
      <c r="K122" s="252">
        <f>'Ex'' Crawler'!J122</f>
        <v>0</v>
      </c>
      <c r="L122" s="252"/>
      <c r="M122" s="252">
        <f>'Ex'' Crawler'!K122</f>
        <v>0</v>
      </c>
      <c r="N122" s="252"/>
      <c r="O122" s="252">
        <f>'Ex'' Crawler'!L122</f>
        <v>0</v>
      </c>
      <c r="P122" s="252"/>
      <c r="Q122" s="252">
        <f>'Ex'' Crawler'!M122</f>
        <v>0</v>
      </c>
      <c r="R122" s="252"/>
      <c r="S122" s="252">
        <f>'Ex'' Crawler'!N122</f>
        <v>0</v>
      </c>
      <c r="T122" s="252"/>
      <c r="U122" s="252">
        <f>'Ex'' Crawler'!O122</f>
        <v>0</v>
      </c>
      <c r="V122" s="252"/>
      <c r="W122" s="252">
        <f>'Ex'' Crawler'!P122</f>
        <v>0</v>
      </c>
      <c r="X122" s="252"/>
      <c r="Y122" s="252">
        <f>'Ex'' Crawler'!Q122</f>
        <v>0</v>
      </c>
      <c r="Z122" s="252"/>
      <c r="AA122" s="252">
        <f>'Ex'' Crawler'!R122</f>
        <v>0</v>
      </c>
      <c r="AB122" s="252"/>
      <c r="AC122" s="252">
        <f>'Ex'' Crawler'!S122</f>
        <v>0</v>
      </c>
      <c r="AD122" s="252"/>
      <c r="AE122" s="252">
        <f>'Ex'' Crawler'!T122</f>
        <v>0</v>
      </c>
      <c r="AF122" s="252"/>
      <c r="AG122" s="252">
        <f>'Ex'' Crawler'!U122</f>
        <v>0</v>
      </c>
      <c r="AH122" s="252"/>
      <c r="AI122" s="252">
        <f>'Ex'' Crawler'!V122</f>
        <v>0</v>
      </c>
      <c r="AJ122" s="252"/>
      <c r="AK122" s="252">
        <f>'Ex'' Crawler'!W122</f>
        <v>0</v>
      </c>
      <c r="AL122" s="252"/>
      <c r="AM122" s="252">
        <f>'Ex'' Crawler'!X122</f>
        <v>0</v>
      </c>
      <c r="AN122" s="252"/>
      <c r="AO122" s="252">
        <f>'Ex'' Crawler'!Y122</f>
        <v>0</v>
      </c>
      <c r="AP122" s="252"/>
      <c r="AQ122" s="252">
        <f>'Ex'' Crawler'!Z122</f>
        <v>0</v>
      </c>
      <c r="AR122" s="252"/>
      <c r="AS122" s="252">
        <f>'Ex'' Crawler'!AA122</f>
        <v>0</v>
      </c>
      <c r="AT122" s="252"/>
      <c r="AU122" s="252">
        <f>'Ex'' Crawler'!AB122</f>
        <v>0</v>
      </c>
      <c r="AV122" s="252"/>
      <c r="AW122" s="252">
        <f>'Ex'' Crawler'!AC122</f>
        <v>0</v>
      </c>
      <c r="AX122" s="252"/>
      <c r="AY122" s="252">
        <f>'Ex'' Crawler'!AD122</f>
        <v>0</v>
      </c>
      <c r="AZ122" s="252"/>
      <c r="BA122" s="252">
        <f>'Ex'' Crawler'!AE122</f>
        <v>0</v>
      </c>
      <c r="BB122" s="252"/>
      <c r="BC122" s="252">
        <f>'Ex'' Crawler'!AF122</f>
        <v>0</v>
      </c>
      <c r="BD122" s="252"/>
      <c r="BE122" s="252">
        <f>'Ex'' Crawler'!AG122</f>
        <v>0</v>
      </c>
      <c r="BF122" s="252"/>
      <c r="BG122" s="252">
        <f>'Ex'' Crawler'!AH122</f>
        <v>0</v>
      </c>
      <c r="BH122" s="252"/>
      <c r="BI122" s="252">
        <f>'Ex'' Crawler'!AI122</f>
        <v>0</v>
      </c>
      <c r="BJ122" s="252"/>
      <c r="BK122" s="252">
        <f>'Ex'' Crawler'!AJ122</f>
        <v>0</v>
      </c>
      <c r="BL122" s="252"/>
      <c r="BM122" s="252">
        <f>'Ex'' Crawler'!AK122</f>
        <v>0</v>
      </c>
      <c r="BN122" s="252"/>
      <c r="BO122" s="252">
        <f>'Ex'' Crawler'!AL122</f>
        <v>0</v>
      </c>
      <c r="BP122" s="252"/>
      <c r="BQ122" s="252">
        <f>'Ex'' Crawler'!AM122</f>
        <v>0</v>
      </c>
      <c r="BR122" s="252"/>
      <c r="BS122" s="252">
        <f>'Ex'' Crawler'!AN122</f>
        <v>0</v>
      </c>
      <c r="BT122" s="252"/>
      <c r="BU122" s="252">
        <f>'Ex'' Crawler'!AO122</f>
        <v>0</v>
      </c>
      <c r="BV122" s="252"/>
      <c r="BW122" s="252">
        <f>'Ex'' Crawler'!AP122</f>
        <v>0</v>
      </c>
      <c r="BX122" s="252"/>
      <c r="BY122" s="53">
        <v>17</v>
      </c>
    </row>
    <row r="123" spans="8:77">
      <c r="H123" s="248">
        <v>18</v>
      </c>
      <c r="I123" s="249"/>
      <c r="J123" s="252">
        <f>'Ex'' Crawler'!J123</f>
        <v>0</v>
      </c>
      <c r="K123" s="252"/>
      <c r="L123" s="252">
        <f>'Ex'' Crawler'!K123</f>
        <v>0</v>
      </c>
      <c r="M123" s="252"/>
      <c r="N123" s="252">
        <f>'Ex'' Crawler'!L123</f>
        <v>0</v>
      </c>
      <c r="O123" s="252"/>
      <c r="P123" s="252">
        <f>'Ex'' Crawler'!M123</f>
        <v>0</v>
      </c>
      <c r="Q123" s="252"/>
      <c r="R123" s="252">
        <f>'Ex'' Crawler'!N123</f>
        <v>0</v>
      </c>
      <c r="S123" s="252"/>
      <c r="T123" s="252">
        <f>'Ex'' Crawler'!O123</f>
        <v>0</v>
      </c>
      <c r="U123" s="252"/>
      <c r="V123" s="252">
        <f>'Ex'' Crawler'!P123</f>
        <v>0</v>
      </c>
      <c r="W123" s="252"/>
      <c r="X123" s="252">
        <f>'Ex'' Crawler'!Q123</f>
        <v>0</v>
      </c>
      <c r="Y123" s="252"/>
      <c r="Z123" s="252">
        <f>'Ex'' Crawler'!R123</f>
        <v>0</v>
      </c>
      <c r="AA123" s="252"/>
      <c r="AB123" s="252">
        <f>'Ex'' Crawler'!S123</f>
        <v>0</v>
      </c>
      <c r="AC123" s="252"/>
      <c r="AD123" s="252">
        <f>'Ex'' Crawler'!T123</f>
        <v>0</v>
      </c>
      <c r="AE123" s="252"/>
      <c r="AF123" s="252">
        <f>'Ex'' Crawler'!U123</f>
        <v>0</v>
      </c>
      <c r="AG123" s="252"/>
      <c r="AH123" s="252">
        <f>'Ex'' Crawler'!V123</f>
        <v>0</v>
      </c>
      <c r="AI123" s="252"/>
      <c r="AJ123" s="252">
        <f>'Ex'' Crawler'!W123</f>
        <v>0</v>
      </c>
      <c r="AK123" s="252"/>
      <c r="AL123" s="252">
        <f>'Ex'' Crawler'!X123</f>
        <v>0</v>
      </c>
      <c r="AM123" s="252"/>
      <c r="AN123" s="252">
        <f>'Ex'' Crawler'!Y123</f>
        <v>0</v>
      </c>
      <c r="AO123" s="252"/>
      <c r="AP123" s="252">
        <f>'Ex'' Crawler'!Z123</f>
        <v>0</v>
      </c>
      <c r="AQ123" s="256"/>
      <c r="AR123" s="252">
        <f>'Ex'' Crawler'!AA123</f>
        <v>0</v>
      </c>
      <c r="AS123" s="252"/>
      <c r="AT123" s="252">
        <f>'Ex'' Crawler'!AB123</f>
        <v>0</v>
      </c>
      <c r="AU123" s="252"/>
      <c r="AV123" s="252">
        <f>'Ex'' Crawler'!AC123</f>
        <v>0</v>
      </c>
      <c r="AW123" s="252"/>
      <c r="AX123" s="252">
        <f>'Ex'' Crawler'!AD123</f>
        <v>0</v>
      </c>
      <c r="AY123" s="252"/>
      <c r="AZ123" s="252">
        <f>'Ex'' Crawler'!AE123</f>
        <v>0</v>
      </c>
      <c r="BA123" s="252"/>
      <c r="BB123" s="252">
        <f>'Ex'' Crawler'!AF123</f>
        <v>0</v>
      </c>
      <c r="BC123" s="252"/>
      <c r="BD123" s="252">
        <f>'Ex'' Crawler'!AG123</f>
        <v>0</v>
      </c>
      <c r="BE123" s="252"/>
      <c r="BF123" s="252">
        <f>'Ex'' Crawler'!AH123</f>
        <v>0</v>
      </c>
      <c r="BG123" s="252"/>
      <c r="BH123" s="252">
        <f>'Ex'' Crawler'!AI123</f>
        <v>0</v>
      </c>
      <c r="BI123" s="252"/>
      <c r="BJ123" s="252">
        <f>'Ex'' Crawler'!AJ123</f>
        <v>0</v>
      </c>
      <c r="BK123" s="252"/>
      <c r="BL123" s="252">
        <f>'Ex'' Crawler'!AK123</f>
        <v>0</v>
      </c>
      <c r="BM123" s="252"/>
      <c r="BN123" s="252">
        <f>'Ex'' Crawler'!AL123</f>
        <v>0</v>
      </c>
      <c r="BO123" s="252"/>
      <c r="BP123" s="252">
        <f>'Ex'' Crawler'!AM123</f>
        <v>0</v>
      </c>
      <c r="BQ123" s="252"/>
      <c r="BR123" s="252">
        <f>'Ex'' Crawler'!AN123</f>
        <v>0</v>
      </c>
      <c r="BS123" s="252"/>
      <c r="BT123" s="252">
        <f>'Ex'' Crawler'!AO123</f>
        <v>0</v>
      </c>
      <c r="BU123" s="252"/>
      <c r="BV123" s="252">
        <f>'Ex'' Crawler'!AP123</f>
        <v>0</v>
      </c>
      <c r="BW123" s="252"/>
      <c r="BX123" s="250">
        <v>18</v>
      </c>
      <c r="BY123" s="251"/>
    </row>
    <row r="124" spans="8:77">
      <c r="H124" s="174">
        <v>19</v>
      </c>
      <c r="I124" s="252">
        <f>'Ex'' Crawler'!I124</f>
        <v>0</v>
      </c>
      <c r="J124" s="252"/>
      <c r="K124" s="252">
        <f>'Ex'' Crawler'!J124</f>
        <v>0</v>
      </c>
      <c r="L124" s="252"/>
      <c r="M124" s="252">
        <f>'Ex'' Crawler'!K124</f>
        <v>0</v>
      </c>
      <c r="N124" s="252"/>
      <c r="O124" s="252">
        <f>'Ex'' Crawler'!L124</f>
        <v>0</v>
      </c>
      <c r="P124" s="252"/>
      <c r="Q124" s="252">
        <f>'Ex'' Crawler'!M124</f>
        <v>0</v>
      </c>
      <c r="R124" s="252"/>
      <c r="S124" s="252">
        <f>'Ex'' Crawler'!N124</f>
        <v>0</v>
      </c>
      <c r="T124" s="252"/>
      <c r="U124" s="252">
        <f>'Ex'' Crawler'!O124</f>
        <v>0</v>
      </c>
      <c r="V124" s="252"/>
      <c r="W124" s="252"/>
      <c r="X124" s="252"/>
      <c r="Y124" s="252">
        <f>'Ex'' Crawler'!Q124</f>
        <v>0</v>
      </c>
      <c r="Z124" s="252"/>
      <c r="AA124" s="252">
        <f>'Ex'' Crawler'!R124</f>
        <v>0</v>
      </c>
      <c r="AB124" s="252"/>
      <c r="AC124" s="252">
        <f>'Ex'' Crawler'!S124</f>
        <v>0</v>
      </c>
      <c r="AD124" s="252"/>
      <c r="AE124" s="252">
        <f>'Ex'' Crawler'!T124</f>
        <v>0</v>
      </c>
      <c r="AF124" s="252"/>
      <c r="AG124" s="252">
        <f>'Ex'' Crawler'!U124</f>
        <v>0</v>
      </c>
      <c r="AH124" s="252"/>
      <c r="AI124" s="252">
        <f>'Ex'' Crawler'!V124</f>
        <v>0</v>
      </c>
      <c r="AJ124" s="252"/>
      <c r="AK124" s="252">
        <f>'Ex'' Crawler'!W124</f>
        <v>0</v>
      </c>
      <c r="AL124" s="252"/>
      <c r="AM124" s="252">
        <f>'Ex'' Crawler'!X124</f>
        <v>0</v>
      </c>
      <c r="AN124" s="252"/>
      <c r="AO124" s="252">
        <f>'Ex'' Crawler'!Y124</f>
        <v>0</v>
      </c>
      <c r="AP124" s="252"/>
      <c r="AQ124" s="252">
        <f>'Ex'' Crawler'!Z124</f>
        <v>0</v>
      </c>
      <c r="AR124" s="252"/>
      <c r="AS124" s="252">
        <f>'Ex'' Crawler'!AA124</f>
        <v>0</v>
      </c>
      <c r="AT124" s="252"/>
      <c r="AU124" s="252">
        <f>'Ex'' Crawler'!AB124</f>
        <v>0</v>
      </c>
      <c r="AV124" s="252"/>
      <c r="AW124" s="252">
        <f>'Ex'' Crawler'!AC124</f>
        <v>0</v>
      </c>
      <c r="AX124" s="252"/>
      <c r="AY124" s="252">
        <f>'Ex'' Crawler'!AD124</f>
        <v>0</v>
      </c>
      <c r="AZ124" s="252"/>
      <c r="BA124" s="252">
        <f>'Ex'' Crawler'!AE124</f>
        <v>0</v>
      </c>
      <c r="BB124" s="252"/>
      <c r="BC124" s="252">
        <f>'Ex'' Crawler'!AF124</f>
        <v>0</v>
      </c>
      <c r="BD124" s="252"/>
      <c r="BE124" s="252">
        <f>'Ex'' Crawler'!AG124</f>
        <v>0</v>
      </c>
      <c r="BF124" s="252"/>
      <c r="BG124" s="252">
        <f>'Ex'' Crawler'!AH124</f>
        <v>0</v>
      </c>
      <c r="BH124" s="252"/>
      <c r="BI124" s="252">
        <f>'Ex'' Crawler'!AI124</f>
        <v>0</v>
      </c>
      <c r="BJ124" s="252"/>
      <c r="BK124" s="252">
        <f>'Ex'' Crawler'!AJ124</f>
        <v>0</v>
      </c>
      <c r="BL124" s="252"/>
      <c r="BM124" s="252">
        <f>'Ex'' Crawler'!AK124</f>
        <v>0</v>
      </c>
      <c r="BN124" s="252"/>
      <c r="BO124" s="252">
        <f>'Ex'' Crawler'!AL124</f>
        <v>0</v>
      </c>
      <c r="BP124" s="252"/>
      <c r="BQ124" s="252">
        <f>'Ex'' Crawler'!AM124</f>
        <v>0</v>
      </c>
      <c r="BR124" s="252"/>
      <c r="BS124" s="252">
        <f>'Ex'' Crawler'!AN124</f>
        <v>0</v>
      </c>
      <c r="BT124" s="252"/>
      <c r="BU124" s="252">
        <f>'Ex'' Crawler'!AO124</f>
        <v>0</v>
      </c>
      <c r="BV124" s="252"/>
      <c r="BW124" s="252">
        <f>'Ex'' Crawler'!AP124</f>
        <v>0</v>
      </c>
      <c r="BX124" s="252"/>
      <c r="BY124" s="53">
        <v>19</v>
      </c>
    </row>
    <row r="125" spans="8:77">
      <c r="H125" s="248">
        <v>20</v>
      </c>
      <c r="I125" s="249"/>
      <c r="J125" s="252">
        <f>'Ex'' Crawler'!J125</f>
        <v>0</v>
      </c>
      <c r="K125" s="252"/>
      <c r="L125" s="252">
        <f>'Ex'' Crawler'!K125</f>
        <v>0</v>
      </c>
      <c r="M125" s="252"/>
      <c r="N125" s="252">
        <f>'Ex'' Crawler'!L125</f>
        <v>0</v>
      </c>
      <c r="O125" s="252"/>
      <c r="P125" s="252">
        <f>'Ex'' Crawler'!M125</f>
        <v>0</v>
      </c>
      <c r="Q125" s="252"/>
      <c r="R125" s="252">
        <f>'Ex'' Crawler'!N125</f>
        <v>0</v>
      </c>
      <c r="S125" s="252"/>
      <c r="T125" s="252">
        <f>'Ex'' Crawler'!O125</f>
        <v>0</v>
      </c>
      <c r="U125" s="252"/>
      <c r="V125" s="252">
        <f>'Ex'' Crawler'!P125</f>
        <v>0</v>
      </c>
      <c r="W125" s="252"/>
      <c r="X125" s="252">
        <f>'Ex'' Crawler'!Q125</f>
        <v>0</v>
      </c>
      <c r="Y125" s="252"/>
      <c r="Z125" s="252">
        <f>'Ex'' Crawler'!R125</f>
        <v>0</v>
      </c>
      <c r="AA125" s="252"/>
      <c r="AB125" s="252">
        <f>'Ex'' Crawler'!S125</f>
        <v>0</v>
      </c>
      <c r="AC125" s="252"/>
      <c r="AD125" s="252">
        <f>'Ex'' Crawler'!T125</f>
        <v>0</v>
      </c>
      <c r="AE125" s="252"/>
      <c r="AF125" s="252">
        <f>'Ex'' Crawler'!U125</f>
        <v>0</v>
      </c>
      <c r="AG125" s="252"/>
      <c r="AH125" s="252">
        <f>'Ex'' Crawler'!V125</f>
        <v>0</v>
      </c>
      <c r="AI125" s="252"/>
      <c r="AJ125" s="252">
        <f>'Ex'' Crawler'!W125</f>
        <v>0</v>
      </c>
      <c r="AK125" s="252"/>
      <c r="AL125" s="252">
        <f>'Ex'' Crawler'!X125</f>
        <v>0</v>
      </c>
      <c r="AM125" s="252"/>
      <c r="AN125" s="252">
        <f>'Ex'' Crawler'!Y125</f>
        <v>0</v>
      </c>
      <c r="AO125" s="252"/>
      <c r="AP125" s="252">
        <f>'Ex'' Crawler'!Z125</f>
        <v>0</v>
      </c>
      <c r="AQ125" s="252"/>
      <c r="AR125" s="252">
        <f>'Ex'' Crawler'!AA125</f>
        <v>0</v>
      </c>
      <c r="AS125" s="252"/>
      <c r="AT125" s="252">
        <f>'Ex'' Crawler'!AB125</f>
        <v>0</v>
      </c>
      <c r="AU125" s="252"/>
      <c r="AV125" s="252">
        <f>'Ex'' Crawler'!AC125</f>
        <v>0</v>
      </c>
      <c r="AW125" s="252"/>
      <c r="AX125" s="252">
        <f>'Ex'' Crawler'!AD125</f>
        <v>0</v>
      </c>
      <c r="AY125" s="252"/>
      <c r="AZ125" s="252">
        <f>'Ex'' Crawler'!AE125</f>
        <v>0</v>
      </c>
      <c r="BA125" s="252"/>
      <c r="BB125" s="252">
        <f>'Ex'' Crawler'!AF125</f>
        <v>0</v>
      </c>
      <c r="BC125" s="252"/>
      <c r="BD125" s="252">
        <f>'Ex'' Crawler'!AG125</f>
        <v>0</v>
      </c>
      <c r="BE125" s="252"/>
      <c r="BF125" s="252">
        <f>'Ex'' Crawler'!AH125</f>
        <v>0</v>
      </c>
      <c r="BG125" s="252"/>
      <c r="BH125" s="252">
        <f>'Ex'' Crawler'!AI125</f>
        <v>0</v>
      </c>
      <c r="BI125" s="252"/>
      <c r="BJ125" s="252">
        <f>'Ex'' Crawler'!AJ125</f>
        <v>0</v>
      </c>
      <c r="BK125" s="252"/>
      <c r="BL125" s="252">
        <f>'Ex'' Crawler'!AK125</f>
        <v>0</v>
      </c>
      <c r="BM125" s="252"/>
      <c r="BN125" s="252">
        <f>'Ex'' Crawler'!AL125</f>
        <v>0</v>
      </c>
      <c r="BO125" s="252"/>
      <c r="BP125" s="252">
        <f>'Ex'' Crawler'!AM125</f>
        <v>0</v>
      </c>
      <c r="BQ125" s="252"/>
      <c r="BR125" s="252">
        <f>'Ex'' Crawler'!AN125</f>
        <v>0</v>
      </c>
      <c r="BS125" s="252"/>
      <c r="BT125" s="252">
        <f>'Ex'' Crawler'!AO125</f>
        <v>0</v>
      </c>
      <c r="BU125" s="252"/>
      <c r="BV125" s="252">
        <f>'Ex'' Crawler'!AP125</f>
        <v>0</v>
      </c>
      <c r="BW125" s="252"/>
      <c r="BX125" s="250">
        <v>20</v>
      </c>
      <c r="BY125" s="251"/>
    </row>
    <row r="126" spans="8:77">
      <c r="H126" s="174">
        <v>21</v>
      </c>
      <c r="I126" s="252">
        <f>'Ex'' Crawler'!I126</f>
        <v>0</v>
      </c>
      <c r="J126" s="252"/>
      <c r="K126" s="252">
        <f>'Ex'' Crawler'!J126</f>
        <v>0</v>
      </c>
      <c r="L126" s="252"/>
      <c r="M126" s="252">
        <f>'Ex'' Crawler'!K126</f>
        <v>0</v>
      </c>
      <c r="N126" s="252"/>
      <c r="O126" s="252">
        <f>'Ex'' Crawler'!L126</f>
        <v>0</v>
      </c>
      <c r="P126" s="252"/>
      <c r="Q126" s="252">
        <f>'Ex'' Crawler'!M126</f>
        <v>0</v>
      </c>
      <c r="R126" s="252"/>
      <c r="S126" s="252">
        <f>'Ex'' Crawler'!N126</f>
        <v>0</v>
      </c>
      <c r="T126" s="252"/>
      <c r="U126" s="252">
        <f>'Ex'' Crawler'!O126</f>
        <v>0</v>
      </c>
      <c r="V126" s="252"/>
      <c r="W126" s="252">
        <f>'Ex'' Crawler'!P126</f>
        <v>0</v>
      </c>
      <c r="X126" s="252"/>
      <c r="Y126" s="252">
        <f>'Ex'' Crawler'!Q126</f>
        <v>0</v>
      </c>
      <c r="Z126" s="252"/>
      <c r="AA126" s="252">
        <f>'Ex'' Crawler'!R126</f>
        <v>0</v>
      </c>
      <c r="AB126" s="252"/>
      <c r="AC126" s="252">
        <f>'Ex'' Crawler'!S126</f>
        <v>0</v>
      </c>
      <c r="AD126" s="252"/>
      <c r="AE126" s="252">
        <f>'Ex'' Crawler'!T126</f>
        <v>0</v>
      </c>
      <c r="AF126" s="252"/>
      <c r="AG126" s="252">
        <f>'Ex'' Crawler'!U126</f>
        <v>0</v>
      </c>
      <c r="AH126" s="252"/>
      <c r="AI126" s="252">
        <f>'Ex'' Crawler'!V126</f>
        <v>0</v>
      </c>
      <c r="AJ126" s="252"/>
      <c r="AK126" s="252">
        <f>'Ex'' Crawler'!W126</f>
        <v>0</v>
      </c>
      <c r="AL126" s="252"/>
      <c r="AM126" s="252">
        <f>'Ex'' Crawler'!X126</f>
        <v>0</v>
      </c>
      <c r="AN126" s="252"/>
      <c r="AO126" s="252">
        <f>'Ex'' Crawler'!Y126</f>
        <v>0</v>
      </c>
      <c r="AP126" s="252"/>
      <c r="AQ126" s="252">
        <f>'Ex'' Crawler'!Z126</f>
        <v>0</v>
      </c>
      <c r="AR126" s="252"/>
      <c r="AS126" s="252">
        <f>'Ex'' Crawler'!AA126</f>
        <v>0</v>
      </c>
      <c r="AT126" s="252"/>
      <c r="AU126" s="252">
        <f>'Ex'' Crawler'!AB126</f>
        <v>0</v>
      </c>
      <c r="AV126" s="252"/>
      <c r="AW126" s="252">
        <f>'Ex'' Crawler'!AC126</f>
        <v>0</v>
      </c>
      <c r="AX126" s="252"/>
      <c r="AY126" s="252">
        <f>'Ex'' Crawler'!AD126</f>
        <v>0</v>
      </c>
      <c r="AZ126" s="252"/>
      <c r="BA126" s="252">
        <f>'Ex'' Crawler'!AE126</f>
        <v>0</v>
      </c>
      <c r="BB126" s="252"/>
      <c r="BC126" s="252">
        <f>'Ex'' Crawler'!AF126</f>
        <v>0</v>
      </c>
      <c r="BD126" s="252"/>
      <c r="BE126" s="252">
        <f>'Ex'' Crawler'!AG126</f>
        <v>0</v>
      </c>
      <c r="BF126" s="252"/>
      <c r="BG126" s="252">
        <f>'Ex'' Crawler'!AH126</f>
        <v>0</v>
      </c>
      <c r="BH126" s="252"/>
      <c r="BI126" s="252">
        <f>'Ex'' Crawler'!AI126</f>
        <v>0</v>
      </c>
      <c r="BJ126" s="252"/>
      <c r="BK126" s="252">
        <f>'Ex'' Crawler'!AJ126</f>
        <v>0</v>
      </c>
      <c r="BL126" s="252"/>
      <c r="BM126" s="252">
        <f>'Ex'' Crawler'!AK126</f>
        <v>0</v>
      </c>
      <c r="BN126" s="252"/>
      <c r="BO126" s="252">
        <f>'Ex'' Crawler'!AL126</f>
        <v>0</v>
      </c>
      <c r="BP126" s="252"/>
      <c r="BQ126" s="252">
        <f>'Ex'' Crawler'!AM126</f>
        <v>0</v>
      </c>
      <c r="BR126" s="252"/>
      <c r="BS126" s="252">
        <f>'Ex'' Crawler'!AN126</f>
        <v>0</v>
      </c>
      <c r="BT126" s="252"/>
      <c r="BU126" s="252">
        <f>'Ex'' Crawler'!AO126</f>
        <v>0</v>
      </c>
      <c r="BV126" s="252"/>
      <c r="BW126" s="252">
        <f>'Ex'' Crawler'!AP126</f>
        <v>0</v>
      </c>
      <c r="BX126" s="252"/>
      <c r="BY126" s="145">
        <v>21</v>
      </c>
    </row>
    <row r="127" spans="8:77">
      <c r="H127" s="248">
        <v>22</v>
      </c>
      <c r="I127" s="249"/>
      <c r="J127" s="252">
        <f>'Ex'' Crawler'!J127</f>
        <v>0</v>
      </c>
      <c r="K127" s="252"/>
      <c r="L127" s="252">
        <f>'Ex'' Crawler'!K127</f>
        <v>0</v>
      </c>
      <c r="M127" s="252"/>
      <c r="N127" s="252">
        <f>'Ex'' Crawler'!L127</f>
        <v>0</v>
      </c>
      <c r="O127" s="252"/>
      <c r="P127" s="252">
        <f>'Ex'' Crawler'!M127</f>
        <v>0</v>
      </c>
      <c r="Q127" s="252"/>
      <c r="R127" s="252">
        <f>'Ex'' Crawler'!N127</f>
        <v>0</v>
      </c>
      <c r="S127" s="252"/>
      <c r="T127" s="252">
        <f>'Ex'' Crawler'!O127</f>
        <v>0</v>
      </c>
      <c r="U127" s="252"/>
      <c r="V127" s="252">
        <f>'Ex'' Crawler'!P127</f>
        <v>0</v>
      </c>
      <c r="W127" s="252"/>
      <c r="X127" s="252">
        <f>'Ex'' Crawler'!Q127</f>
        <v>0</v>
      </c>
      <c r="Y127" s="252"/>
      <c r="Z127" s="252">
        <f>'Ex'' Crawler'!R127</f>
        <v>0</v>
      </c>
      <c r="AA127" s="252"/>
      <c r="AB127" s="252">
        <f>'Ex'' Crawler'!S127</f>
        <v>0</v>
      </c>
      <c r="AC127" s="252"/>
      <c r="AD127" s="252">
        <f>'Ex'' Crawler'!T127</f>
        <v>0</v>
      </c>
      <c r="AE127" s="252"/>
      <c r="AF127" s="252">
        <f>'Ex'' Crawler'!U127</f>
        <v>0</v>
      </c>
      <c r="AG127" s="252"/>
      <c r="AH127" s="252">
        <f>'Ex'' Crawler'!V127</f>
        <v>0</v>
      </c>
      <c r="AI127" s="252"/>
      <c r="AJ127" s="252">
        <f>'Ex'' Crawler'!W127</f>
        <v>0</v>
      </c>
      <c r="AK127" s="252"/>
      <c r="AL127" s="252">
        <f>'Ex'' Crawler'!X127</f>
        <v>0</v>
      </c>
      <c r="AM127" s="252"/>
      <c r="AN127" s="252">
        <f>'Ex'' Crawler'!Y127</f>
        <v>0</v>
      </c>
      <c r="AO127" s="252"/>
      <c r="AP127" s="252">
        <f>'Ex'' Crawler'!Z127</f>
        <v>0</v>
      </c>
      <c r="AQ127" s="252"/>
      <c r="AR127" s="252">
        <f>'Ex'' Crawler'!AA127</f>
        <v>0</v>
      </c>
      <c r="AS127" s="252"/>
      <c r="AT127" s="252">
        <f>'Ex'' Crawler'!AB127</f>
        <v>0</v>
      </c>
      <c r="AU127" s="252"/>
      <c r="AV127" s="252">
        <f>'Ex'' Crawler'!AC127</f>
        <v>0</v>
      </c>
      <c r="AW127" s="252"/>
      <c r="AX127" s="252">
        <f>'Ex'' Crawler'!AD127</f>
        <v>0</v>
      </c>
      <c r="AY127" s="252"/>
      <c r="AZ127" s="252">
        <f>'Ex'' Crawler'!AE127</f>
        <v>0</v>
      </c>
      <c r="BA127" s="252"/>
      <c r="BB127" s="252">
        <f>'Ex'' Crawler'!AF127</f>
        <v>0</v>
      </c>
      <c r="BC127" s="252"/>
      <c r="BD127" s="252">
        <f>'Ex'' Crawler'!AG127</f>
        <v>0</v>
      </c>
      <c r="BE127" s="252"/>
      <c r="BF127" s="252">
        <f>'Ex'' Crawler'!AH127</f>
        <v>0</v>
      </c>
      <c r="BG127" s="252"/>
      <c r="BH127" s="252">
        <f>'Ex'' Crawler'!AI127</f>
        <v>0</v>
      </c>
      <c r="BI127" s="252"/>
      <c r="BJ127" s="252">
        <f>'Ex'' Crawler'!AJ127</f>
        <v>0</v>
      </c>
      <c r="BK127" s="252"/>
      <c r="BL127" s="252">
        <f>'Ex'' Crawler'!AK127</f>
        <v>0</v>
      </c>
      <c r="BM127" s="252"/>
      <c r="BN127" s="252">
        <f>'Ex'' Crawler'!AL127</f>
        <v>0</v>
      </c>
      <c r="BO127" s="252"/>
      <c r="BP127" s="252">
        <f>'Ex'' Crawler'!AM127</f>
        <v>0</v>
      </c>
      <c r="BQ127" s="252"/>
      <c r="BR127" s="252">
        <f>'Ex'' Crawler'!AN127</f>
        <v>0</v>
      </c>
      <c r="BS127" s="252"/>
      <c r="BT127" s="252">
        <f>'Ex'' Crawler'!AO127</f>
        <v>0</v>
      </c>
      <c r="BU127" s="252"/>
      <c r="BV127" s="252">
        <f>'Ex'' Crawler'!AP127</f>
        <v>0</v>
      </c>
      <c r="BW127" s="252"/>
      <c r="BX127" s="250">
        <v>22</v>
      </c>
      <c r="BY127" s="251"/>
    </row>
    <row r="128" spans="8:77">
      <c r="H128" s="174">
        <v>23</v>
      </c>
      <c r="I128" s="252">
        <f>'Ex'' Crawler'!I128</f>
        <v>0</v>
      </c>
      <c r="J128" s="252"/>
      <c r="K128" s="252">
        <f>'Ex'' Crawler'!J128</f>
        <v>0</v>
      </c>
      <c r="L128" s="252"/>
      <c r="M128" s="252">
        <f>'Ex'' Crawler'!K128</f>
        <v>0</v>
      </c>
      <c r="N128" s="252"/>
      <c r="O128" s="252">
        <f>'Ex'' Crawler'!L128</f>
        <v>0</v>
      </c>
      <c r="P128" s="252"/>
      <c r="Q128" s="252">
        <f>'Ex'' Crawler'!M128</f>
        <v>0</v>
      </c>
      <c r="R128" s="252"/>
      <c r="S128" s="252">
        <f>'Ex'' Crawler'!N128</f>
        <v>0</v>
      </c>
      <c r="T128" s="252"/>
      <c r="U128" s="252">
        <f>'Ex'' Crawler'!O128</f>
        <v>0</v>
      </c>
      <c r="V128" s="252"/>
      <c r="W128" s="252"/>
      <c r="X128" s="252"/>
      <c r="Y128" s="252">
        <f>'Ex'' Crawler'!Q128</f>
        <v>0</v>
      </c>
      <c r="Z128" s="252"/>
      <c r="AA128" s="252">
        <f>'Ex'' Crawler'!R128</f>
        <v>0</v>
      </c>
      <c r="AB128" s="252"/>
      <c r="AC128" s="252">
        <f>'Ex'' Crawler'!S128</f>
        <v>0</v>
      </c>
      <c r="AD128" s="252"/>
      <c r="AE128" s="252">
        <f>'Ex'' Crawler'!T128</f>
        <v>0</v>
      </c>
      <c r="AF128" s="252"/>
      <c r="AG128" s="252">
        <f>'Ex'' Crawler'!U128</f>
        <v>0</v>
      </c>
      <c r="AH128" s="252"/>
      <c r="AI128" s="252">
        <f>'Ex'' Crawler'!V128</f>
        <v>0</v>
      </c>
      <c r="AJ128" s="252"/>
      <c r="AK128" s="252">
        <f>'Ex'' Crawler'!W128</f>
        <v>0</v>
      </c>
      <c r="AL128" s="252"/>
      <c r="AM128" s="252">
        <f>'Ex'' Crawler'!X128</f>
        <v>0</v>
      </c>
      <c r="AN128" s="252"/>
      <c r="AO128" s="252">
        <f>'Ex'' Crawler'!Y128</f>
        <v>0</v>
      </c>
      <c r="AP128" s="252"/>
      <c r="AQ128" s="252">
        <f>'Ex'' Crawler'!Z128</f>
        <v>0</v>
      </c>
      <c r="AR128" s="252"/>
      <c r="AS128" s="252">
        <f>'Ex'' Crawler'!AA128</f>
        <v>0</v>
      </c>
      <c r="AT128" s="252"/>
      <c r="AU128" s="252">
        <f>'Ex'' Crawler'!AB128</f>
        <v>0</v>
      </c>
      <c r="AV128" s="252"/>
      <c r="AW128" s="252">
        <f>'Ex'' Crawler'!AC128</f>
        <v>0</v>
      </c>
      <c r="AX128" s="252"/>
      <c r="AY128" s="252">
        <f>'Ex'' Crawler'!AD128</f>
        <v>0</v>
      </c>
      <c r="AZ128" s="252"/>
      <c r="BA128" s="252">
        <f>'Ex'' Crawler'!AE128</f>
        <v>0</v>
      </c>
      <c r="BB128" s="252"/>
      <c r="BC128" s="252">
        <f>'Ex'' Crawler'!AF128</f>
        <v>0</v>
      </c>
      <c r="BD128" s="252"/>
      <c r="BE128" s="252">
        <f>'Ex'' Crawler'!AG128</f>
        <v>0</v>
      </c>
      <c r="BF128" s="252"/>
      <c r="BG128" s="252">
        <f>'Ex'' Crawler'!AH128</f>
        <v>0</v>
      </c>
      <c r="BH128" s="252"/>
      <c r="BI128" s="252">
        <f>'Ex'' Crawler'!AI128</f>
        <v>0</v>
      </c>
      <c r="BJ128" s="252"/>
      <c r="BK128" s="252">
        <f>'Ex'' Crawler'!AJ128</f>
        <v>0</v>
      </c>
      <c r="BL128" s="252"/>
      <c r="BM128" s="252">
        <f>'Ex'' Crawler'!AK128</f>
        <v>0</v>
      </c>
      <c r="BN128" s="252"/>
      <c r="BO128" s="252">
        <f>'Ex'' Crawler'!AL128</f>
        <v>0</v>
      </c>
      <c r="BP128" s="252"/>
      <c r="BQ128" s="252">
        <f>'Ex'' Crawler'!AM128</f>
        <v>0</v>
      </c>
      <c r="BR128" s="252"/>
      <c r="BS128" s="252">
        <f>'Ex'' Crawler'!AN128</f>
        <v>0</v>
      </c>
      <c r="BT128" s="252"/>
      <c r="BU128" s="252">
        <f>'Ex'' Crawler'!AO128</f>
        <v>0</v>
      </c>
      <c r="BV128" s="252"/>
      <c r="BW128" s="252">
        <f>'Ex'' Crawler'!AP128</f>
        <v>0</v>
      </c>
      <c r="BX128" s="252"/>
      <c r="BY128" s="53">
        <v>23</v>
      </c>
    </row>
    <row r="129" spans="8:77">
      <c r="H129" s="248">
        <v>24</v>
      </c>
      <c r="I129" s="249"/>
      <c r="J129" s="252">
        <f>'Ex'' Crawler'!J129</f>
        <v>0</v>
      </c>
      <c r="K129" s="252"/>
      <c r="L129" s="252">
        <f>'Ex'' Crawler'!K129</f>
        <v>0</v>
      </c>
      <c r="M129" s="252"/>
      <c r="N129" s="252">
        <f>'Ex'' Crawler'!L129</f>
        <v>0</v>
      </c>
      <c r="O129" s="252"/>
      <c r="P129" s="252">
        <f>'Ex'' Crawler'!M129</f>
        <v>0</v>
      </c>
      <c r="Q129" s="252"/>
      <c r="R129" s="252">
        <f>'Ex'' Crawler'!N129</f>
        <v>0</v>
      </c>
      <c r="S129" s="252"/>
      <c r="T129" s="252">
        <f>'Ex'' Crawler'!O129</f>
        <v>0</v>
      </c>
      <c r="U129" s="252"/>
      <c r="V129" s="252">
        <f>'Ex'' Crawler'!P129</f>
        <v>0</v>
      </c>
      <c r="W129" s="252"/>
      <c r="X129" s="252">
        <f>'Ex'' Crawler'!Q129</f>
        <v>0</v>
      </c>
      <c r="Y129" s="252"/>
      <c r="Z129" s="252">
        <f>'Ex'' Crawler'!R129</f>
        <v>0</v>
      </c>
      <c r="AA129" s="252"/>
      <c r="AB129" s="252">
        <f>'Ex'' Crawler'!S129</f>
        <v>0</v>
      </c>
      <c r="AC129" s="252"/>
      <c r="AD129" s="252">
        <f>'Ex'' Crawler'!T129</f>
        <v>0</v>
      </c>
      <c r="AE129" s="252"/>
      <c r="AF129" s="252">
        <f>'Ex'' Crawler'!U129</f>
        <v>0</v>
      </c>
      <c r="AG129" s="252"/>
      <c r="AH129" s="252">
        <f>'Ex'' Crawler'!V129</f>
        <v>0</v>
      </c>
      <c r="AI129" s="252"/>
      <c r="AJ129" s="252">
        <f>'Ex'' Crawler'!W129</f>
        <v>0</v>
      </c>
      <c r="AK129" s="252"/>
      <c r="AL129" s="252">
        <f>'Ex'' Crawler'!X129</f>
        <v>0</v>
      </c>
      <c r="AM129" s="252"/>
      <c r="AN129" s="252">
        <f>'Ex'' Crawler'!Y129</f>
        <v>0</v>
      </c>
      <c r="AO129" s="252"/>
      <c r="AP129" s="252">
        <f>'Ex'' Crawler'!Z129</f>
        <v>0</v>
      </c>
      <c r="AQ129" s="252"/>
      <c r="AR129" s="252">
        <f>'Ex'' Crawler'!AA129</f>
        <v>0</v>
      </c>
      <c r="AS129" s="252"/>
      <c r="AT129" s="252">
        <f>'Ex'' Crawler'!AB129</f>
        <v>0</v>
      </c>
      <c r="AU129" s="252"/>
      <c r="AV129" s="252">
        <f>'Ex'' Crawler'!AC129</f>
        <v>0</v>
      </c>
      <c r="AW129" s="252"/>
      <c r="AX129" s="252">
        <f>'Ex'' Crawler'!AD129</f>
        <v>0</v>
      </c>
      <c r="AY129" s="252"/>
      <c r="AZ129" s="252">
        <f>'Ex'' Crawler'!AE129</f>
        <v>0</v>
      </c>
      <c r="BA129" s="252"/>
      <c r="BB129" s="252">
        <f>'Ex'' Crawler'!AF129</f>
        <v>0</v>
      </c>
      <c r="BC129" s="252"/>
      <c r="BD129" s="252">
        <f>'Ex'' Crawler'!AG129</f>
        <v>0</v>
      </c>
      <c r="BE129" s="252"/>
      <c r="BF129" s="252">
        <f>'Ex'' Crawler'!AH129</f>
        <v>0</v>
      </c>
      <c r="BG129" s="252"/>
      <c r="BH129" s="252">
        <f>'Ex'' Crawler'!AI129</f>
        <v>0</v>
      </c>
      <c r="BI129" s="252"/>
      <c r="BJ129" s="252">
        <f>'Ex'' Crawler'!AJ129</f>
        <v>0</v>
      </c>
      <c r="BK129" s="252"/>
      <c r="BL129" s="252">
        <f>'Ex'' Crawler'!AK129</f>
        <v>0</v>
      </c>
      <c r="BM129" s="252"/>
      <c r="BN129" s="252">
        <f>'Ex'' Crawler'!AL129</f>
        <v>0</v>
      </c>
      <c r="BO129" s="252"/>
      <c r="BP129" s="252">
        <f>'Ex'' Crawler'!AM129</f>
        <v>0</v>
      </c>
      <c r="BQ129" s="252"/>
      <c r="BR129" s="252">
        <f>'Ex'' Crawler'!AN129</f>
        <v>0</v>
      </c>
      <c r="BS129" s="252"/>
      <c r="BT129" s="252">
        <f>'Ex'' Crawler'!AO129</f>
        <v>0</v>
      </c>
      <c r="BU129" s="252"/>
      <c r="BV129" s="252">
        <f>'Ex'' Crawler'!AP129</f>
        <v>0</v>
      </c>
      <c r="BW129" s="252"/>
      <c r="BX129" s="250">
        <v>24</v>
      </c>
      <c r="BY129" s="251"/>
    </row>
    <row r="130" spans="8:77">
      <c r="H130" s="174">
        <v>25</v>
      </c>
      <c r="I130" s="252">
        <f>'Ex'' Crawler'!I130</f>
        <v>0</v>
      </c>
      <c r="J130" s="252"/>
      <c r="K130" s="252">
        <f>'Ex'' Crawler'!J130</f>
        <v>0</v>
      </c>
      <c r="L130" s="252"/>
      <c r="M130" s="252">
        <f>'Ex'' Crawler'!K130</f>
        <v>0</v>
      </c>
      <c r="N130" s="252"/>
      <c r="O130" s="252">
        <f>'Ex'' Crawler'!L130</f>
        <v>0</v>
      </c>
      <c r="P130" s="252"/>
      <c r="Q130" s="252">
        <f>'Ex'' Crawler'!M130</f>
        <v>0</v>
      </c>
      <c r="R130" s="252"/>
      <c r="S130" s="252">
        <f>'Ex'' Crawler'!N130</f>
        <v>0</v>
      </c>
      <c r="T130" s="252"/>
      <c r="U130" s="252">
        <f>'Ex'' Crawler'!O130</f>
        <v>0</v>
      </c>
      <c r="V130" s="252"/>
      <c r="W130" s="252">
        <f>'Ex'' Crawler'!P130</f>
        <v>0</v>
      </c>
      <c r="X130" s="252"/>
      <c r="Y130" s="252">
        <f>'Ex'' Crawler'!Q130</f>
        <v>0</v>
      </c>
      <c r="Z130" s="252"/>
      <c r="AA130" s="252">
        <f>'Ex'' Crawler'!R130</f>
        <v>0</v>
      </c>
      <c r="AB130" s="252"/>
      <c r="AC130" s="252">
        <f>'Ex'' Crawler'!S130</f>
        <v>0</v>
      </c>
      <c r="AD130" s="252"/>
      <c r="AE130" s="252">
        <f>'Ex'' Crawler'!T130</f>
        <v>0</v>
      </c>
      <c r="AF130" s="252"/>
      <c r="AG130" s="252">
        <f>'Ex'' Crawler'!U130</f>
        <v>0</v>
      </c>
      <c r="AH130" s="252"/>
      <c r="AI130" s="252">
        <f>'Ex'' Crawler'!V130</f>
        <v>0</v>
      </c>
      <c r="AJ130" s="252"/>
      <c r="AK130" s="252">
        <f>'Ex'' Crawler'!W130</f>
        <v>0</v>
      </c>
      <c r="AL130" s="252"/>
      <c r="AM130" s="252">
        <f>'Ex'' Crawler'!X130</f>
        <v>0</v>
      </c>
      <c r="AN130" s="252"/>
      <c r="AO130" s="252">
        <f>'Ex'' Crawler'!Y130</f>
        <v>0</v>
      </c>
      <c r="AP130" s="252"/>
      <c r="AQ130" s="252">
        <f>'Ex'' Crawler'!Z130</f>
        <v>0</v>
      </c>
      <c r="AR130" s="252"/>
      <c r="AS130" s="252">
        <f>'Ex'' Crawler'!AA130</f>
        <v>0</v>
      </c>
      <c r="AT130" s="252"/>
      <c r="AU130" s="252">
        <f>'Ex'' Crawler'!AB130</f>
        <v>0</v>
      </c>
      <c r="AV130" s="252"/>
      <c r="AW130" s="252">
        <f>'Ex'' Crawler'!AC130</f>
        <v>0</v>
      </c>
      <c r="AX130" s="252"/>
      <c r="AY130" s="252">
        <f>'Ex'' Crawler'!AD130</f>
        <v>0</v>
      </c>
      <c r="AZ130" s="252"/>
      <c r="BA130" s="252">
        <f>'Ex'' Crawler'!AE130</f>
        <v>0</v>
      </c>
      <c r="BB130" s="252"/>
      <c r="BC130" s="252">
        <f>'Ex'' Crawler'!AF130</f>
        <v>0</v>
      </c>
      <c r="BD130" s="252"/>
      <c r="BE130" s="252">
        <f>'Ex'' Crawler'!AG130</f>
        <v>0</v>
      </c>
      <c r="BF130" s="252"/>
      <c r="BG130" s="252">
        <f>'Ex'' Crawler'!AH130</f>
        <v>0</v>
      </c>
      <c r="BH130" s="252"/>
      <c r="BI130" s="252">
        <f>'Ex'' Crawler'!AI130</f>
        <v>0</v>
      </c>
      <c r="BJ130" s="252"/>
      <c r="BK130" s="252">
        <f>'Ex'' Crawler'!AJ130</f>
        <v>0</v>
      </c>
      <c r="BL130" s="252"/>
      <c r="BM130" s="252">
        <f>'Ex'' Crawler'!AK130</f>
        <v>0</v>
      </c>
      <c r="BN130" s="252"/>
      <c r="BO130" s="252">
        <f>'Ex'' Crawler'!AL130</f>
        <v>0</v>
      </c>
      <c r="BP130" s="252"/>
      <c r="BQ130" s="252">
        <f>'Ex'' Crawler'!AM130</f>
        <v>0</v>
      </c>
      <c r="BR130" s="252"/>
      <c r="BS130" s="252">
        <f>'Ex'' Crawler'!AN130</f>
        <v>0</v>
      </c>
      <c r="BT130" s="252"/>
      <c r="BU130" s="252">
        <f>'Ex'' Crawler'!AO130</f>
        <v>0</v>
      </c>
      <c r="BV130" s="252"/>
      <c r="BW130" s="252">
        <f>'Ex'' Crawler'!AP130</f>
        <v>0</v>
      </c>
      <c r="BX130" s="252"/>
      <c r="BY130" s="53">
        <v>25</v>
      </c>
    </row>
    <row r="131" spans="8:77">
      <c r="H131" s="248">
        <v>26</v>
      </c>
      <c r="I131" s="249"/>
      <c r="J131" s="252">
        <f>'Ex'' Crawler'!J131</f>
        <v>0</v>
      </c>
      <c r="K131" s="252"/>
      <c r="L131" s="252">
        <f>'Ex'' Crawler'!K131</f>
        <v>0</v>
      </c>
      <c r="M131" s="252"/>
      <c r="N131" s="252">
        <f>'Ex'' Crawler'!L131</f>
        <v>0</v>
      </c>
      <c r="O131" s="252"/>
      <c r="P131" s="252">
        <f>'Ex'' Crawler'!M131</f>
        <v>0</v>
      </c>
      <c r="Q131" s="252"/>
      <c r="R131" s="252">
        <f>'Ex'' Crawler'!N131</f>
        <v>0</v>
      </c>
      <c r="S131" s="252"/>
      <c r="T131" s="252">
        <f>'Ex'' Crawler'!O131</f>
        <v>0</v>
      </c>
      <c r="U131" s="252"/>
      <c r="V131" s="252">
        <f>'Ex'' Crawler'!P131</f>
        <v>0</v>
      </c>
      <c r="W131" s="252"/>
      <c r="X131" s="252">
        <f>'Ex'' Crawler'!Q131</f>
        <v>0</v>
      </c>
      <c r="Y131" s="252"/>
      <c r="Z131" s="252">
        <f>'Ex'' Crawler'!R131</f>
        <v>0</v>
      </c>
      <c r="AA131" s="252"/>
      <c r="AB131" s="252">
        <f>'Ex'' Crawler'!S131</f>
        <v>0</v>
      </c>
      <c r="AC131" s="252"/>
      <c r="AD131" s="252">
        <f>'Ex'' Crawler'!T131</f>
        <v>0</v>
      </c>
      <c r="AE131" s="252"/>
      <c r="AF131" s="252">
        <f>'Ex'' Crawler'!U131</f>
        <v>0</v>
      </c>
      <c r="AG131" s="252"/>
      <c r="AH131" s="252">
        <f>'Ex'' Crawler'!V131</f>
        <v>0</v>
      </c>
      <c r="AI131" s="252"/>
      <c r="AJ131" s="252">
        <f>'Ex'' Crawler'!W131</f>
        <v>0</v>
      </c>
      <c r="AK131" s="252"/>
      <c r="AL131" s="252">
        <f>'Ex'' Crawler'!X131</f>
        <v>0</v>
      </c>
      <c r="AM131" s="252"/>
      <c r="AN131" s="252">
        <f>'Ex'' Crawler'!Y131</f>
        <v>0</v>
      </c>
      <c r="AO131" s="252"/>
      <c r="AP131" s="252">
        <f>'Ex'' Crawler'!Z131</f>
        <v>0</v>
      </c>
      <c r="AQ131" s="252"/>
      <c r="AR131" s="252">
        <f>'Ex'' Crawler'!AA131</f>
        <v>0</v>
      </c>
      <c r="AS131" s="252"/>
      <c r="AT131" s="252">
        <f>'Ex'' Crawler'!AB131</f>
        <v>0</v>
      </c>
      <c r="AU131" s="252"/>
      <c r="AV131" s="252">
        <f>'Ex'' Crawler'!AC131</f>
        <v>0</v>
      </c>
      <c r="AW131" s="252"/>
      <c r="AX131" s="252">
        <f>'Ex'' Crawler'!AD131</f>
        <v>0</v>
      </c>
      <c r="AY131" s="252"/>
      <c r="AZ131" s="252">
        <f>'Ex'' Crawler'!AE131</f>
        <v>0</v>
      </c>
      <c r="BA131" s="252"/>
      <c r="BB131" s="252">
        <f>'Ex'' Crawler'!AF131</f>
        <v>0</v>
      </c>
      <c r="BC131" s="252"/>
      <c r="BD131" s="252">
        <f>'Ex'' Crawler'!AG131</f>
        <v>0</v>
      </c>
      <c r="BE131" s="252"/>
      <c r="BF131" s="252">
        <f>'Ex'' Crawler'!AH131</f>
        <v>0</v>
      </c>
      <c r="BG131" s="252"/>
      <c r="BH131" s="252">
        <f>'Ex'' Crawler'!AI131</f>
        <v>0</v>
      </c>
      <c r="BI131" s="252"/>
      <c r="BJ131" s="252">
        <f>'Ex'' Crawler'!AJ131</f>
        <v>0</v>
      </c>
      <c r="BK131" s="252"/>
      <c r="BL131" s="252">
        <f>'Ex'' Crawler'!AK131</f>
        <v>0</v>
      </c>
      <c r="BM131" s="252"/>
      <c r="BN131" s="252">
        <f>'Ex'' Crawler'!AL131</f>
        <v>0</v>
      </c>
      <c r="BO131" s="252"/>
      <c r="BP131" s="252">
        <f>'Ex'' Crawler'!AM131</f>
        <v>0</v>
      </c>
      <c r="BQ131" s="252"/>
      <c r="BR131" s="252">
        <f>'Ex'' Crawler'!AN131</f>
        <v>0</v>
      </c>
      <c r="BS131" s="252"/>
      <c r="BT131" s="252">
        <f>'Ex'' Crawler'!AO131</f>
        <v>0</v>
      </c>
      <c r="BU131" s="252"/>
      <c r="BV131" s="252">
        <f>'Ex'' Crawler'!AP131</f>
        <v>0</v>
      </c>
      <c r="BW131" s="252"/>
      <c r="BX131" s="250">
        <v>26</v>
      </c>
      <c r="BY131" s="251"/>
    </row>
    <row r="132" spans="8:77">
      <c r="H132" s="174">
        <v>27</v>
      </c>
      <c r="I132" s="252">
        <f>'Ex'' Crawler'!I132</f>
        <v>0</v>
      </c>
      <c r="J132" s="252"/>
      <c r="K132" s="252">
        <f>'Ex'' Crawler'!J132</f>
        <v>0</v>
      </c>
      <c r="L132" s="252"/>
      <c r="M132" s="252">
        <f>'Ex'' Crawler'!K132</f>
        <v>0</v>
      </c>
      <c r="N132" s="252"/>
      <c r="O132" s="252">
        <f>'Ex'' Crawler'!L132</f>
        <v>0</v>
      </c>
      <c r="P132" s="252"/>
      <c r="Q132" s="252">
        <f>'Ex'' Crawler'!M132</f>
        <v>0</v>
      </c>
      <c r="R132" s="252"/>
      <c r="S132" s="252">
        <f>'Ex'' Crawler'!N132</f>
        <v>0</v>
      </c>
      <c r="T132" s="252"/>
      <c r="U132" s="252">
        <f>'Ex'' Crawler'!O132</f>
        <v>0</v>
      </c>
      <c r="V132" s="252"/>
      <c r="W132" s="252">
        <f>'Ex'' Crawler'!P132</f>
        <v>0</v>
      </c>
      <c r="X132" s="252"/>
      <c r="Y132" s="252">
        <f>'Ex'' Crawler'!Q132</f>
        <v>0</v>
      </c>
      <c r="Z132" s="252"/>
      <c r="AA132" s="252">
        <f>'Ex'' Crawler'!R132</f>
        <v>0</v>
      </c>
      <c r="AB132" s="252"/>
      <c r="AC132" s="252">
        <f>'Ex'' Crawler'!S132</f>
        <v>0</v>
      </c>
      <c r="AD132" s="252"/>
      <c r="AE132" s="252">
        <f>'Ex'' Crawler'!T132</f>
        <v>0</v>
      </c>
      <c r="AF132" s="252"/>
      <c r="AG132" s="252">
        <f>'Ex'' Crawler'!U132</f>
        <v>0</v>
      </c>
      <c r="AH132" s="252"/>
      <c r="AI132" s="252">
        <f>'Ex'' Crawler'!V132</f>
        <v>0</v>
      </c>
      <c r="AJ132" s="252"/>
      <c r="AK132" s="252">
        <f>'Ex'' Crawler'!W132</f>
        <v>0</v>
      </c>
      <c r="AL132" s="252"/>
      <c r="AM132" s="252">
        <f>'Ex'' Crawler'!X132</f>
        <v>0</v>
      </c>
      <c r="AN132" s="252"/>
      <c r="AO132" s="252">
        <f>'Ex'' Crawler'!Y132</f>
        <v>0</v>
      </c>
      <c r="AP132" s="252"/>
      <c r="AQ132" s="252">
        <f>'Ex'' Crawler'!Z132</f>
        <v>0</v>
      </c>
      <c r="AR132" s="252"/>
      <c r="AS132" s="252">
        <f>'Ex'' Crawler'!AA132</f>
        <v>0</v>
      </c>
      <c r="AT132" s="252"/>
      <c r="AU132" s="252">
        <f>'Ex'' Crawler'!AB132</f>
        <v>0</v>
      </c>
      <c r="AV132" s="252"/>
      <c r="AW132" s="252">
        <f>'Ex'' Crawler'!AC132</f>
        <v>0</v>
      </c>
      <c r="AX132" s="252"/>
      <c r="AY132" s="252">
        <f>'Ex'' Crawler'!AD132</f>
        <v>0</v>
      </c>
      <c r="AZ132" s="252"/>
      <c r="BA132" s="252">
        <f>'Ex'' Crawler'!AE132</f>
        <v>0</v>
      </c>
      <c r="BB132" s="252"/>
      <c r="BC132" s="252">
        <f>'Ex'' Crawler'!AF132</f>
        <v>0</v>
      </c>
      <c r="BD132" s="252"/>
      <c r="BE132" s="252">
        <f>'Ex'' Crawler'!AG132</f>
        <v>0</v>
      </c>
      <c r="BF132" s="252"/>
      <c r="BG132" s="252">
        <f>'Ex'' Crawler'!AH132</f>
        <v>0</v>
      </c>
      <c r="BH132" s="252"/>
      <c r="BI132" s="252">
        <f>'Ex'' Crawler'!AI132</f>
        <v>0</v>
      </c>
      <c r="BJ132" s="252"/>
      <c r="BK132" s="252">
        <f>'Ex'' Crawler'!AJ132</f>
        <v>0</v>
      </c>
      <c r="BL132" s="252"/>
      <c r="BM132" s="252">
        <f>'Ex'' Crawler'!AK132</f>
        <v>0</v>
      </c>
      <c r="BN132" s="252"/>
      <c r="BO132" s="252">
        <f>'Ex'' Crawler'!AL132</f>
        <v>0</v>
      </c>
      <c r="BP132" s="252"/>
      <c r="BQ132" s="252">
        <f>'Ex'' Crawler'!AM132</f>
        <v>0</v>
      </c>
      <c r="BR132" s="252"/>
      <c r="BS132" s="252">
        <f>'Ex'' Crawler'!AN132</f>
        <v>0</v>
      </c>
      <c r="BT132" s="252"/>
      <c r="BU132" s="252">
        <f>'Ex'' Crawler'!AO132</f>
        <v>0</v>
      </c>
      <c r="BV132" s="252"/>
      <c r="BW132" s="252">
        <f>'Ex'' Crawler'!AP132</f>
        <v>0</v>
      </c>
      <c r="BX132" s="252"/>
      <c r="BY132" s="53">
        <v>27</v>
      </c>
    </row>
    <row r="133" spans="8:77">
      <c r="H133" s="248">
        <v>28</v>
      </c>
      <c r="I133" s="249"/>
      <c r="J133" s="252">
        <f>'Ex'' Crawler'!J133</f>
        <v>0</v>
      </c>
      <c r="K133" s="252"/>
      <c r="L133" s="252">
        <f>'Ex'' Crawler'!K133</f>
        <v>0</v>
      </c>
      <c r="M133" s="252"/>
      <c r="N133" s="252">
        <f>'Ex'' Crawler'!L133</f>
        <v>0</v>
      </c>
      <c r="O133" s="252"/>
      <c r="P133" s="252">
        <f>'Ex'' Crawler'!M133</f>
        <v>0</v>
      </c>
      <c r="Q133" s="252"/>
      <c r="R133" s="252">
        <f>'Ex'' Crawler'!N133</f>
        <v>0</v>
      </c>
      <c r="S133" s="252"/>
      <c r="T133" s="252"/>
      <c r="U133" s="252"/>
      <c r="V133" s="252">
        <f>'Ex'' Crawler'!P133</f>
        <v>0</v>
      </c>
      <c r="W133" s="252"/>
      <c r="X133" s="252">
        <f>'Ex'' Crawler'!Q133</f>
        <v>0</v>
      </c>
      <c r="Y133" s="252"/>
      <c r="Z133" s="252">
        <f>'Ex'' Crawler'!R133</f>
        <v>0</v>
      </c>
      <c r="AA133" s="252"/>
      <c r="AB133" s="252">
        <f>'Ex'' Crawler'!S133</f>
        <v>0</v>
      </c>
      <c r="AC133" s="252"/>
      <c r="AD133" s="252">
        <f>'Ex'' Crawler'!T133</f>
        <v>0</v>
      </c>
      <c r="AE133" s="252"/>
      <c r="AF133" s="252">
        <f>'Ex'' Crawler'!U133</f>
        <v>0</v>
      </c>
      <c r="AG133" s="252"/>
      <c r="AH133" s="252">
        <f>'Ex'' Crawler'!V133</f>
        <v>0</v>
      </c>
      <c r="AI133" s="252"/>
      <c r="AJ133" s="252">
        <f>'Ex'' Crawler'!W133</f>
        <v>0</v>
      </c>
      <c r="AK133" s="252"/>
      <c r="AL133" s="252">
        <f>'Ex'' Crawler'!X133</f>
        <v>0</v>
      </c>
      <c r="AM133" s="252"/>
      <c r="AN133" s="252">
        <f>'Ex'' Crawler'!Y133</f>
        <v>0</v>
      </c>
      <c r="AO133" s="252"/>
      <c r="AP133" s="252">
        <f>'Ex'' Crawler'!Z133</f>
        <v>0</v>
      </c>
      <c r="AQ133" s="252"/>
      <c r="AR133" s="252">
        <f>'Ex'' Crawler'!AA133</f>
        <v>0</v>
      </c>
      <c r="AS133" s="252"/>
      <c r="AT133" s="252">
        <f>'Ex'' Crawler'!AB133</f>
        <v>0</v>
      </c>
      <c r="AU133" s="252"/>
      <c r="AV133" s="252">
        <f>'Ex'' Crawler'!AC133</f>
        <v>0</v>
      </c>
      <c r="AW133" s="252"/>
      <c r="AX133" s="252">
        <f>'Ex'' Crawler'!AD133</f>
        <v>0</v>
      </c>
      <c r="AY133" s="252"/>
      <c r="AZ133" s="252">
        <f>'Ex'' Crawler'!AE133</f>
        <v>0</v>
      </c>
      <c r="BA133" s="252"/>
      <c r="BB133" s="252">
        <f>'Ex'' Crawler'!AF133</f>
        <v>0</v>
      </c>
      <c r="BC133" s="252"/>
      <c r="BD133" s="252">
        <f>'Ex'' Crawler'!AG133</f>
        <v>0</v>
      </c>
      <c r="BE133" s="252"/>
      <c r="BF133" s="252">
        <f>'Ex'' Crawler'!AH133</f>
        <v>0</v>
      </c>
      <c r="BG133" s="252"/>
      <c r="BH133" s="252">
        <f>'Ex'' Crawler'!AI133</f>
        <v>0</v>
      </c>
      <c r="BI133" s="252"/>
      <c r="BJ133" s="252">
        <f>'Ex'' Crawler'!AJ133</f>
        <v>0</v>
      </c>
      <c r="BK133" s="252"/>
      <c r="BL133" s="252">
        <f>'Ex'' Crawler'!AK133</f>
        <v>0</v>
      </c>
      <c r="BM133" s="252"/>
      <c r="BN133" s="252">
        <f>'Ex'' Crawler'!AL133</f>
        <v>0</v>
      </c>
      <c r="BO133" s="252"/>
      <c r="BP133" s="252">
        <f>'Ex'' Crawler'!AM133</f>
        <v>0</v>
      </c>
      <c r="BQ133" s="252"/>
      <c r="BR133" s="252">
        <f>'Ex'' Crawler'!AN133</f>
        <v>0</v>
      </c>
      <c r="BS133" s="252"/>
      <c r="BT133" s="252">
        <f>'Ex'' Crawler'!AO133</f>
        <v>0</v>
      </c>
      <c r="BU133" s="252"/>
      <c r="BV133" s="252">
        <f>'Ex'' Crawler'!AP133</f>
        <v>0</v>
      </c>
      <c r="BW133" s="252"/>
      <c r="BX133" s="250">
        <v>28</v>
      </c>
      <c r="BY133" s="251"/>
    </row>
    <row r="134" spans="8:77">
      <c r="H134" s="174">
        <v>29</v>
      </c>
      <c r="I134" s="252">
        <f>'Ex'' Crawler'!I134</f>
        <v>0</v>
      </c>
      <c r="J134" s="252"/>
      <c r="K134" s="252">
        <f>'Ex'' Crawler'!J134</f>
        <v>0</v>
      </c>
      <c r="L134" s="252"/>
      <c r="M134" s="252">
        <f>'Ex'' Crawler'!K134</f>
        <v>0</v>
      </c>
      <c r="N134" s="252"/>
      <c r="O134" s="252">
        <f>'Ex'' Crawler'!L134</f>
        <v>0</v>
      </c>
      <c r="P134" s="252"/>
      <c r="Q134" s="252">
        <f>'Ex'' Crawler'!M134</f>
        <v>0</v>
      </c>
      <c r="R134" s="252"/>
      <c r="S134" s="252">
        <f>'Ex'' Crawler'!N134</f>
        <v>0</v>
      </c>
      <c r="T134" s="252"/>
      <c r="U134" s="252">
        <f>'Ex'' Crawler'!O134</f>
        <v>0</v>
      </c>
      <c r="V134" s="252"/>
      <c r="W134" s="252">
        <f>'Ex'' Crawler'!P134</f>
        <v>0</v>
      </c>
      <c r="X134" s="252"/>
      <c r="Y134" s="252">
        <f>'Ex'' Crawler'!Q134</f>
        <v>0</v>
      </c>
      <c r="Z134" s="252"/>
      <c r="AA134" s="252">
        <f>'Ex'' Crawler'!R134</f>
        <v>0</v>
      </c>
      <c r="AB134" s="252"/>
      <c r="AC134" s="252">
        <f>'Ex'' Crawler'!S134</f>
        <v>0</v>
      </c>
      <c r="AD134" s="252"/>
      <c r="AE134" s="252">
        <f>'Ex'' Crawler'!T134</f>
        <v>0</v>
      </c>
      <c r="AF134" s="252"/>
      <c r="AG134" s="252">
        <f>'Ex'' Crawler'!U134</f>
        <v>0</v>
      </c>
      <c r="AH134" s="252"/>
      <c r="AI134" s="252">
        <f>'Ex'' Crawler'!V134</f>
        <v>0</v>
      </c>
      <c r="AJ134" s="252"/>
      <c r="AK134" s="252">
        <f>'Ex'' Crawler'!W134</f>
        <v>0</v>
      </c>
      <c r="AL134" s="252"/>
      <c r="AM134" s="252">
        <f>'Ex'' Crawler'!X134</f>
        <v>0</v>
      </c>
      <c r="AN134" s="252"/>
      <c r="AO134" s="252">
        <f>'Ex'' Crawler'!Y134</f>
        <v>0</v>
      </c>
      <c r="AP134" s="252"/>
      <c r="AQ134" s="252">
        <f>'Ex'' Crawler'!Z134</f>
        <v>0</v>
      </c>
      <c r="AR134" s="252"/>
      <c r="AS134" s="252">
        <f>'Ex'' Crawler'!AA134</f>
        <v>0</v>
      </c>
      <c r="AT134" s="252"/>
      <c r="AU134" s="252">
        <f>'Ex'' Crawler'!AB134</f>
        <v>0</v>
      </c>
      <c r="AV134" s="252"/>
      <c r="AW134" s="252">
        <f>'Ex'' Crawler'!AC134</f>
        <v>0</v>
      </c>
      <c r="AX134" s="252"/>
      <c r="AY134" s="252">
        <f>'Ex'' Crawler'!AD134</f>
        <v>0</v>
      </c>
      <c r="AZ134" s="252"/>
      <c r="BA134" s="252">
        <f>'Ex'' Crawler'!AE134</f>
        <v>0</v>
      </c>
      <c r="BB134" s="252"/>
      <c r="BC134" s="252">
        <f>'Ex'' Crawler'!AF134</f>
        <v>0</v>
      </c>
      <c r="BD134" s="252"/>
      <c r="BE134" s="252">
        <f>'Ex'' Crawler'!AG134</f>
        <v>0</v>
      </c>
      <c r="BF134" s="252"/>
      <c r="BG134" s="252">
        <f>'Ex'' Crawler'!AH134</f>
        <v>0</v>
      </c>
      <c r="BH134" s="252"/>
      <c r="BI134" s="252">
        <f>'Ex'' Crawler'!AI134</f>
        <v>0</v>
      </c>
      <c r="BJ134" s="252"/>
      <c r="BK134" s="252">
        <f>'Ex'' Crawler'!AJ134</f>
        <v>0</v>
      </c>
      <c r="BL134" s="252"/>
      <c r="BM134" s="252">
        <f>'Ex'' Crawler'!AK134</f>
        <v>0</v>
      </c>
      <c r="BN134" s="252"/>
      <c r="BO134" s="252">
        <f>'Ex'' Crawler'!AL134</f>
        <v>0</v>
      </c>
      <c r="BP134" s="252"/>
      <c r="BQ134" s="252">
        <f>'Ex'' Crawler'!AM134</f>
        <v>0</v>
      </c>
      <c r="BR134" s="252"/>
      <c r="BS134" s="252">
        <f>'Ex'' Crawler'!AN134</f>
        <v>0</v>
      </c>
      <c r="BT134" s="252"/>
      <c r="BU134" s="252">
        <f>'Ex'' Crawler'!AO134</f>
        <v>0</v>
      </c>
      <c r="BV134" s="252"/>
      <c r="BW134" s="252">
        <f>'Ex'' Crawler'!AP134</f>
        <v>0</v>
      </c>
      <c r="BX134" s="252"/>
      <c r="BY134" s="53">
        <v>29</v>
      </c>
    </row>
    <row r="135" spans="8:77">
      <c r="H135" s="248">
        <v>30</v>
      </c>
      <c r="I135" s="249"/>
      <c r="J135" s="252">
        <f>'Ex'' Crawler'!J135</f>
        <v>0</v>
      </c>
      <c r="K135" s="252"/>
      <c r="L135" s="252">
        <f>'Ex'' Crawler'!K135</f>
        <v>0</v>
      </c>
      <c r="M135" s="252"/>
      <c r="N135" s="252">
        <f>'Ex'' Crawler'!L135</f>
        <v>0</v>
      </c>
      <c r="O135" s="252"/>
      <c r="P135" s="252">
        <f>'Ex'' Crawler'!M135</f>
        <v>0</v>
      </c>
      <c r="Q135" s="252"/>
      <c r="R135" s="252">
        <f>'Ex'' Crawler'!N135</f>
        <v>0</v>
      </c>
      <c r="S135" s="252"/>
      <c r="T135" s="252">
        <f>'Ex'' Crawler'!O135</f>
        <v>0</v>
      </c>
      <c r="U135" s="252"/>
      <c r="V135" s="252">
        <f>'Ex'' Crawler'!P135</f>
        <v>0</v>
      </c>
      <c r="W135" s="252"/>
      <c r="X135" s="252">
        <f>'Ex'' Crawler'!Q135</f>
        <v>0</v>
      </c>
      <c r="Y135" s="252"/>
      <c r="Z135" s="252">
        <f>'Ex'' Crawler'!R135</f>
        <v>0</v>
      </c>
      <c r="AA135" s="252"/>
      <c r="AB135" s="252">
        <f>'Ex'' Crawler'!S135</f>
        <v>0</v>
      </c>
      <c r="AC135" s="252"/>
      <c r="AD135" s="252">
        <f>'Ex'' Crawler'!T135</f>
        <v>0</v>
      </c>
      <c r="AE135" s="252"/>
      <c r="AF135" s="252">
        <f>'Ex'' Crawler'!U135</f>
        <v>0</v>
      </c>
      <c r="AG135" s="252"/>
      <c r="AH135" s="252">
        <f>'Ex'' Crawler'!V135</f>
        <v>0</v>
      </c>
      <c r="AI135" s="252"/>
      <c r="AJ135" s="252">
        <f>'Ex'' Crawler'!W135</f>
        <v>0</v>
      </c>
      <c r="AK135" s="252"/>
      <c r="AL135" s="252">
        <f>'Ex'' Crawler'!X135</f>
        <v>0</v>
      </c>
      <c r="AM135" s="252"/>
      <c r="AN135" s="252">
        <f>'Ex'' Crawler'!Y135</f>
        <v>0</v>
      </c>
      <c r="AO135" s="252"/>
      <c r="AP135" s="252">
        <f>'Ex'' Crawler'!Z135</f>
        <v>0</v>
      </c>
      <c r="AQ135" s="252"/>
      <c r="AR135" s="252">
        <f>'Ex'' Crawler'!AA135</f>
        <v>0</v>
      </c>
      <c r="AS135" s="252"/>
      <c r="AT135" s="252">
        <f>'Ex'' Crawler'!AB135</f>
        <v>0</v>
      </c>
      <c r="AU135" s="252"/>
      <c r="AV135" s="252">
        <f>'Ex'' Crawler'!AC135</f>
        <v>0</v>
      </c>
      <c r="AW135" s="252"/>
      <c r="AX135" s="252">
        <f>'Ex'' Crawler'!AD135</f>
        <v>0</v>
      </c>
      <c r="AY135" s="252"/>
      <c r="AZ135" s="252">
        <f>'Ex'' Crawler'!AE135</f>
        <v>0</v>
      </c>
      <c r="BA135" s="252"/>
      <c r="BB135" s="252">
        <f>'Ex'' Crawler'!AF135</f>
        <v>0</v>
      </c>
      <c r="BC135" s="252"/>
      <c r="BD135" s="252">
        <f>'Ex'' Crawler'!AG135</f>
        <v>0</v>
      </c>
      <c r="BE135" s="252"/>
      <c r="BF135" s="252">
        <f>'Ex'' Crawler'!AH135</f>
        <v>0</v>
      </c>
      <c r="BG135" s="252"/>
      <c r="BH135" s="252">
        <f>'Ex'' Crawler'!AI135</f>
        <v>0</v>
      </c>
      <c r="BI135" s="252"/>
      <c r="BJ135" s="252">
        <f>'Ex'' Crawler'!AJ135</f>
        <v>0</v>
      </c>
      <c r="BK135" s="252"/>
      <c r="BL135" s="252">
        <f>'Ex'' Crawler'!AK135</f>
        <v>0</v>
      </c>
      <c r="BM135" s="252"/>
      <c r="BN135" s="252">
        <f>'Ex'' Crawler'!AL135</f>
        <v>0</v>
      </c>
      <c r="BO135" s="252"/>
      <c r="BP135" s="252">
        <f>'Ex'' Crawler'!AM135</f>
        <v>0</v>
      </c>
      <c r="BQ135" s="252"/>
      <c r="BR135" s="252">
        <f>'Ex'' Crawler'!AN135</f>
        <v>0</v>
      </c>
      <c r="BS135" s="252"/>
      <c r="BT135" s="252">
        <f>'Ex'' Crawler'!AO135</f>
        <v>0</v>
      </c>
      <c r="BU135" s="252"/>
      <c r="BV135" s="252">
        <f>'Ex'' Crawler'!AP135</f>
        <v>0</v>
      </c>
      <c r="BW135" s="252"/>
      <c r="BX135" s="250">
        <v>30</v>
      </c>
      <c r="BY135" s="251"/>
    </row>
    <row r="136" spans="8:77">
      <c r="H136" s="174">
        <v>31</v>
      </c>
      <c r="I136" s="252">
        <f>'Ex'' Crawler'!I136</f>
        <v>0</v>
      </c>
      <c r="J136" s="252"/>
      <c r="K136" s="252">
        <f>'Ex'' Crawler'!J136</f>
        <v>0</v>
      </c>
      <c r="L136" s="252"/>
      <c r="M136" s="252">
        <f>'Ex'' Crawler'!K136</f>
        <v>0</v>
      </c>
      <c r="N136" s="252"/>
      <c r="O136" s="252">
        <f>'Ex'' Crawler'!L136</f>
        <v>0</v>
      </c>
      <c r="P136" s="252"/>
      <c r="Q136" s="252">
        <f>'Ex'' Crawler'!M136</f>
        <v>0</v>
      </c>
      <c r="R136" s="252"/>
      <c r="S136" s="252">
        <f>'Ex'' Crawler'!N136</f>
        <v>0</v>
      </c>
      <c r="T136" s="252"/>
      <c r="U136" s="252">
        <f>'Ex'' Crawler'!O136</f>
        <v>0</v>
      </c>
      <c r="V136" s="252"/>
      <c r="W136" s="252">
        <f>'Ex'' Crawler'!P136</f>
        <v>0</v>
      </c>
      <c r="X136" s="252"/>
      <c r="Y136" s="252">
        <f>'Ex'' Crawler'!Q136</f>
        <v>0</v>
      </c>
      <c r="Z136" s="252"/>
      <c r="AA136" s="252">
        <f>'Ex'' Crawler'!R136</f>
        <v>0</v>
      </c>
      <c r="AB136" s="252"/>
      <c r="AC136" s="252"/>
      <c r="AD136" s="252"/>
      <c r="AE136" s="252">
        <f>'Ex'' Crawler'!T136</f>
        <v>0</v>
      </c>
      <c r="AF136" s="252"/>
      <c r="AG136" s="252">
        <f>'Ex'' Crawler'!U136</f>
        <v>0</v>
      </c>
      <c r="AH136" s="252"/>
      <c r="AI136" s="252">
        <f>'Ex'' Crawler'!V136</f>
        <v>0</v>
      </c>
      <c r="AJ136" s="252"/>
      <c r="AK136" s="252">
        <f>'Ex'' Crawler'!W136</f>
        <v>0</v>
      </c>
      <c r="AL136" s="252"/>
      <c r="AM136" s="252">
        <f>'Ex'' Crawler'!X136</f>
        <v>0</v>
      </c>
      <c r="AN136" s="252"/>
      <c r="AO136" s="252">
        <f>'Ex'' Crawler'!Y136</f>
        <v>0</v>
      </c>
      <c r="AP136" s="252"/>
      <c r="AQ136" s="252">
        <f>'Ex'' Crawler'!Z136</f>
        <v>0</v>
      </c>
      <c r="AR136" s="252"/>
      <c r="AS136" s="252">
        <f>'Ex'' Crawler'!AA136</f>
        <v>0</v>
      </c>
      <c r="AT136" s="252"/>
      <c r="AU136" s="252">
        <f>'Ex'' Crawler'!AB136</f>
        <v>0</v>
      </c>
      <c r="AV136" s="252"/>
      <c r="AW136" s="252">
        <f>'Ex'' Crawler'!AC136</f>
        <v>0</v>
      </c>
      <c r="AX136" s="252"/>
      <c r="AY136" s="252">
        <f>'Ex'' Crawler'!AD136</f>
        <v>0</v>
      </c>
      <c r="AZ136" s="252"/>
      <c r="BA136" s="252">
        <f>'Ex'' Crawler'!AE136</f>
        <v>0</v>
      </c>
      <c r="BB136" s="252"/>
      <c r="BC136" s="252">
        <f>'Ex'' Crawler'!AF136</f>
        <v>0</v>
      </c>
      <c r="BD136" s="252"/>
      <c r="BE136" s="252">
        <f>'Ex'' Crawler'!AG136</f>
        <v>0</v>
      </c>
      <c r="BF136" s="252"/>
      <c r="BG136" s="252">
        <f>'Ex'' Crawler'!AH136</f>
        <v>0</v>
      </c>
      <c r="BH136" s="252"/>
      <c r="BI136" s="252">
        <f>'Ex'' Crawler'!AI136</f>
        <v>0</v>
      </c>
      <c r="BJ136" s="252"/>
      <c r="BK136" s="252">
        <f>'Ex'' Crawler'!AJ136</f>
        <v>0</v>
      </c>
      <c r="BL136" s="252"/>
      <c r="BM136" s="252">
        <f>'Ex'' Crawler'!AK136</f>
        <v>0</v>
      </c>
      <c r="BN136" s="252"/>
      <c r="BO136" s="252">
        <f>'Ex'' Crawler'!AL136</f>
        <v>0</v>
      </c>
      <c r="BP136" s="252"/>
      <c r="BQ136" s="252">
        <f>'Ex'' Crawler'!AM136</f>
        <v>0</v>
      </c>
      <c r="BR136" s="252"/>
      <c r="BS136" s="252">
        <f>'Ex'' Crawler'!AN136</f>
        <v>0</v>
      </c>
      <c r="BT136" s="252"/>
      <c r="BU136" s="252">
        <f>'Ex'' Crawler'!AO136</f>
        <v>0</v>
      </c>
      <c r="BV136" s="252"/>
      <c r="BW136" s="252">
        <f>'Ex'' Crawler'!AP136</f>
        <v>0</v>
      </c>
      <c r="BX136" s="252"/>
      <c r="BY136" s="53">
        <v>31</v>
      </c>
    </row>
    <row r="137" spans="8:77">
      <c r="H137" s="248">
        <v>32</v>
      </c>
      <c r="I137" s="249"/>
      <c r="J137" s="252">
        <f>'Ex'' Crawler'!J137</f>
        <v>0</v>
      </c>
      <c r="K137" s="252"/>
      <c r="L137" s="252">
        <f>'Ex'' Crawler'!K137</f>
        <v>0</v>
      </c>
      <c r="M137" s="252"/>
      <c r="N137" s="252">
        <f>'Ex'' Crawler'!L137</f>
        <v>0</v>
      </c>
      <c r="O137" s="252"/>
      <c r="P137" s="252">
        <f>'Ex'' Crawler'!M137</f>
        <v>0</v>
      </c>
      <c r="Q137" s="252"/>
      <c r="R137" s="252">
        <f>'Ex'' Crawler'!N137</f>
        <v>0</v>
      </c>
      <c r="S137" s="252"/>
      <c r="T137" s="252">
        <f>'Ex'' Crawler'!O137</f>
        <v>0</v>
      </c>
      <c r="U137" s="252"/>
      <c r="V137" s="252">
        <f>'Ex'' Crawler'!P137</f>
        <v>0</v>
      </c>
      <c r="W137" s="252"/>
      <c r="X137" s="252">
        <f>'Ex'' Crawler'!Q137</f>
        <v>0</v>
      </c>
      <c r="Y137" s="252"/>
      <c r="Z137" s="252">
        <f>'Ex'' Crawler'!R137</f>
        <v>0</v>
      </c>
      <c r="AA137" s="252"/>
      <c r="AB137" s="252">
        <f>'Ex'' Crawler'!S137</f>
        <v>0</v>
      </c>
      <c r="AC137" s="252"/>
      <c r="AD137" s="252">
        <f>'Ex'' Crawler'!T137</f>
        <v>0</v>
      </c>
      <c r="AE137" s="252"/>
      <c r="AF137" s="252">
        <f>'Ex'' Crawler'!U137</f>
        <v>0</v>
      </c>
      <c r="AG137" s="252"/>
      <c r="AH137" s="252">
        <f>'Ex'' Crawler'!V137</f>
        <v>0</v>
      </c>
      <c r="AI137" s="252"/>
      <c r="AJ137" s="252">
        <f>'Ex'' Crawler'!W137</f>
        <v>0</v>
      </c>
      <c r="AK137" s="252"/>
      <c r="AL137" s="252">
        <f>'Ex'' Crawler'!X137</f>
        <v>0</v>
      </c>
      <c r="AM137" s="252"/>
      <c r="AN137" s="252">
        <f>'Ex'' Crawler'!Y137</f>
        <v>0</v>
      </c>
      <c r="AO137" s="252"/>
      <c r="AP137" s="252">
        <f>'Ex'' Crawler'!Z137</f>
        <v>0</v>
      </c>
      <c r="AQ137" s="252"/>
      <c r="AR137" s="252">
        <f>'Ex'' Crawler'!AA137</f>
        <v>0</v>
      </c>
      <c r="AS137" s="252"/>
      <c r="AT137" s="252">
        <f>'Ex'' Crawler'!AB137</f>
        <v>0</v>
      </c>
      <c r="AU137" s="252"/>
      <c r="AV137" s="252">
        <f>'Ex'' Crawler'!AC137</f>
        <v>0</v>
      </c>
      <c r="AW137" s="252"/>
      <c r="AX137" s="252">
        <f>'Ex'' Crawler'!AD137</f>
        <v>0</v>
      </c>
      <c r="AY137" s="252"/>
      <c r="AZ137" s="252">
        <f>'Ex'' Crawler'!AE137</f>
        <v>0</v>
      </c>
      <c r="BA137" s="252"/>
      <c r="BB137" s="252">
        <f>'Ex'' Crawler'!AF137</f>
        <v>0</v>
      </c>
      <c r="BC137" s="252"/>
      <c r="BD137" s="252">
        <f>'Ex'' Crawler'!AG137</f>
        <v>0</v>
      </c>
      <c r="BE137" s="252"/>
      <c r="BF137" s="252">
        <f>'Ex'' Crawler'!AH137</f>
        <v>0</v>
      </c>
      <c r="BG137" s="252"/>
      <c r="BH137" s="252">
        <f>'Ex'' Crawler'!AI137</f>
        <v>0</v>
      </c>
      <c r="BI137" s="252"/>
      <c r="BJ137" s="252">
        <f>'Ex'' Crawler'!AJ137</f>
        <v>0</v>
      </c>
      <c r="BK137" s="252"/>
      <c r="BL137" s="252">
        <f>'Ex'' Crawler'!AK137</f>
        <v>0</v>
      </c>
      <c r="BM137" s="252"/>
      <c r="BN137" s="252">
        <f>'Ex'' Crawler'!AL137</f>
        <v>0</v>
      </c>
      <c r="BO137" s="252"/>
      <c r="BP137" s="252">
        <f>'Ex'' Crawler'!AM137</f>
        <v>0</v>
      </c>
      <c r="BQ137" s="252"/>
      <c r="BR137" s="252">
        <f>'Ex'' Crawler'!AN137</f>
        <v>0</v>
      </c>
      <c r="BS137" s="252"/>
      <c r="BT137" s="252">
        <f>'Ex'' Crawler'!AO137</f>
        <v>0</v>
      </c>
      <c r="BU137" s="252"/>
      <c r="BV137" s="252">
        <f>'Ex'' Crawler'!AP137</f>
        <v>0</v>
      </c>
      <c r="BW137" s="252"/>
      <c r="BX137" s="250">
        <v>32</v>
      </c>
      <c r="BY137" s="251"/>
    </row>
    <row r="138" spans="8:77">
      <c r="H138" s="174">
        <v>33</v>
      </c>
      <c r="I138" s="252">
        <f>'Ex'' Crawler'!I138</f>
        <v>0</v>
      </c>
      <c r="J138" s="252"/>
      <c r="K138" s="252">
        <f>'Ex'' Crawler'!J138</f>
        <v>0</v>
      </c>
      <c r="L138" s="252"/>
      <c r="M138" s="252">
        <f>'Ex'' Crawler'!K138</f>
        <v>0</v>
      </c>
      <c r="N138" s="252"/>
      <c r="O138" s="252">
        <f>'Ex'' Crawler'!L138</f>
        <v>0</v>
      </c>
      <c r="P138" s="252"/>
      <c r="Q138" s="252">
        <f>'Ex'' Crawler'!M138</f>
        <v>0</v>
      </c>
      <c r="R138" s="252"/>
      <c r="S138" s="252">
        <f>'Ex'' Crawler'!N138</f>
        <v>0</v>
      </c>
      <c r="T138" s="252"/>
      <c r="U138" s="252">
        <f>'Ex'' Crawler'!O138</f>
        <v>0</v>
      </c>
      <c r="V138" s="252"/>
      <c r="W138" s="252">
        <f>'Ex'' Crawler'!P138</f>
        <v>0</v>
      </c>
      <c r="X138" s="252"/>
      <c r="Y138" s="252">
        <f>'Ex'' Crawler'!Q138</f>
        <v>0</v>
      </c>
      <c r="Z138" s="252"/>
      <c r="AA138" s="252">
        <f>'Ex'' Crawler'!R138</f>
        <v>0</v>
      </c>
      <c r="AB138" s="252"/>
      <c r="AC138" s="252">
        <f>'Ex'' Crawler'!S138</f>
        <v>0</v>
      </c>
      <c r="AD138" s="252"/>
      <c r="AE138" s="252">
        <f>'Ex'' Crawler'!T138</f>
        <v>0</v>
      </c>
      <c r="AF138" s="252"/>
      <c r="AG138" s="252">
        <f>'Ex'' Crawler'!U138</f>
        <v>0</v>
      </c>
      <c r="AH138" s="252"/>
      <c r="AI138" s="252">
        <f>'Ex'' Crawler'!V138</f>
        <v>0</v>
      </c>
      <c r="AJ138" s="252"/>
      <c r="AK138" s="252">
        <f>'Ex'' Crawler'!W138</f>
        <v>0</v>
      </c>
      <c r="AL138" s="252"/>
      <c r="AM138" s="252">
        <f>'Ex'' Crawler'!X138</f>
        <v>0</v>
      </c>
      <c r="AN138" s="252"/>
      <c r="AO138" s="252">
        <f>'Ex'' Crawler'!Y138</f>
        <v>0</v>
      </c>
      <c r="AP138" s="252"/>
      <c r="AQ138" s="252">
        <f>'Ex'' Crawler'!Z138</f>
        <v>0</v>
      </c>
      <c r="AR138" s="252"/>
      <c r="AS138" s="252">
        <f>'Ex'' Crawler'!AA138</f>
        <v>0</v>
      </c>
      <c r="AT138" s="252"/>
      <c r="AU138" s="252">
        <f>'Ex'' Crawler'!AB138</f>
        <v>0</v>
      </c>
      <c r="AV138" s="252"/>
      <c r="AW138" s="252">
        <f>'Ex'' Crawler'!AC138</f>
        <v>0</v>
      </c>
      <c r="AX138" s="252"/>
      <c r="AY138" s="252">
        <f>'Ex'' Crawler'!AD138</f>
        <v>0</v>
      </c>
      <c r="AZ138" s="252"/>
      <c r="BA138" s="252">
        <f>'Ex'' Crawler'!AE138</f>
        <v>0</v>
      </c>
      <c r="BB138" s="252"/>
      <c r="BC138" s="252">
        <f>'Ex'' Crawler'!AF138</f>
        <v>0</v>
      </c>
      <c r="BD138" s="252"/>
      <c r="BE138" s="252">
        <f>'Ex'' Crawler'!AG138</f>
        <v>0</v>
      </c>
      <c r="BF138" s="252"/>
      <c r="BG138" s="252">
        <f>'Ex'' Crawler'!AH138</f>
        <v>0</v>
      </c>
      <c r="BH138" s="252"/>
      <c r="BI138" s="252">
        <f>'Ex'' Crawler'!AI138</f>
        <v>0</v>
      </c>
      <c r="BJ138" s="252"/>
      <c r="BK138" s="252">
        <f>'Ex'' Crawler'!AJ138</f>
        <v>0</v>
      </c>
      <c r="BL138" s="252"/>
      <c r="BM138" s="252">
        <f>'Ex'' Crawler'!AK138</f>
        <v>0</v>
      </c>
      <c r="BN138" s="252"/>
      <c r="BO138" s="252">
        <f>'Ex'' Crawler'!AL138</f>
        <v>0</v>
      </c>
      <c r="BP138" s="252"/>
      <c r="BQ138" s="252">
        <f>'Ex'' Crawler'!AM138</f>
        <v>0</v>
      </c>
      <c r="BR138" s="252"/>
      <c r="BS138" s="252">
        <f>'Ex'' Crawler'!AN138</f>
        <v>0</v>
      </c>
      <c r="BT138" s="252"/>
      <c r="BU138" s="252">
        <f>'Ex'' Crawler'!AO138</f>
        <v>0</v>
      </c>
      <c r="BV138" s="252"/>
      <c r="BW138" s="252">
        <f>'Ex'' Crawler'!AP138</f>
        <v>0</v>
      </c>
      <c r="BX138" s="252"/>
      <c r="BY138" s="53">
        <v>33</v>
      </c>
    </row>
    <row r="139" spans="8:77" ht="15.75" thickBot="1">
      <c r="H139" s="50"/>
      <c r="I139" s="253" t="s">
        <v>5</v>
      </c>
      <c r="J139" s="253"/>
      <c r="K139" s="253" t="s">
        <v>7</v>
      </c>
      <c r="L139" s="253"/>
      <c r="M139" s="253" t="s">
        <v>8</v>
      </c>
      <c r="N139" s="253"/>
      <c r="O139" s="253" t="s">
        <v>9</v>
      </c>
      <c r="P139" s="253"/>
      <c r="Q139" s="253" t="s">
        <v>10</v>
      </c>
      <c r="R139" s="253"/>
      <c r="S139" s="253" t="s">
        <v>14</v>
      </c>
      <c r="T139" s="253"/>
      <c r="U139" s="253" t="s">
        <v>15</v>
      </c>
      <c r="V139" s="253"/>
      <c r="W139" s="253" t="s">
        <v>16</v>
      </c>
      <c r="X139" s="253"/>
      <c r="Y139" s="253" t="s">
        <v>17</v>
      </c>
      <c r="Z139" s="253"/>
      <c r="AA139" s="253" t="s">
        <v>18</v>
      </c>
      <c r="AB139" s="253"/>
      <c r="AC139" s="253" t="s">
        <v>19</v>
      </c>
      <c r="AD139" s="253"/>
      <c r="AE139" s="253" t="s">
        <v>20</v>
      </c>
      <c r="AF139" s="253"/>
      <c r="AG139" s="253" t="s">
        <v>21</v>
      </c>
      <c r="AH139" s="253"/>
      <c r="AI139" s="253" t="s">
        <v>22</v>
      </c>
      <c r="AJ139" s="253"/>
      <c r="AK139" s="253" t="s">
        <v>23</v>
      </c>
      <c r="AL139" s="253"/>
      <c r="AM139" s="253" t="s">
        <v>24</v>
      </c>
      <c r="AN139" s="253"/>
      <c r="AO139" s="253" t="s">
        <v>25</v>
      </c>
      <c r="AP139" s="253"/>
      <c r="AQ139" s="253" t="s">
        <v>26</v>
      </c>
      <c r="AR139" s="253"/>
      <c r="AS139" s="253" t="s">
        <v>27</v>
      </c>
      <c r="AT139" s="253"/>
      <c r="AU139" s="253" t="s">
        <v>28</v>
      </c>
      <c r="AV139" s="253"/>
      <c r="AW139" s="253" t="s">
        <v>29</v>
      </c>
      <c r="AX139" s="253"/>
      <c r="AY139" s="253" t="s">
        <v>30</v>
      </c>
      <c r="AZ139" s="253"/>
      <c r="BA139" s="253" t="s">
        <v>31</v>
      </c>
      <c r="BB139" s="253"/>
      <c r="BC139" s="253" t="s">
        <v>32</v>
      </c>
      <c r="BD139" s="253"/>
      <c r="BE139" s="253" t="s">
        <v>33</v>
      </c>
      <c r="BF139" s="253"/>
      <c r="BG139" s="253" t="s">
        <v>34</v>
      </c>
      <c r="BH139" s="253"/>
      <c r="BI139" s="253" t="s">
        <v>4</v>
      </c>
      <c r="BJ139" s="253"/>
      <c r="BK139" s="253" t="s">
        <v>6</v>
      </c>
      <c r="BL139" s="253"/>
      <c r="BM139" s="253" t="s">
        <v>35</v>
      </c>
      <c r="BN139" s="253"/>
      <c r="BO139" s="253" t="s">
        <v>36</v>
      </c>
      <c r="BP139" s="253"/>
      <c r="BQ139" s="253" t="s">
        <v>37</v>
      </c>
      <c r="BR139" s="253"/>
      <c r="BS139" s="253" t="s">
        <v>11</v>
      </c>
      <c r="BT139" s="253"/>
      <c r="BU139" s="253" t="s">
        <v>12</v>
      </c>
      <c r="BV139" s="253"/>
      <c r="BW139" s="253" t="s">
        <v>13</v>
      </c>
      <c r="BX139" s="253"/>
      <c r="BY139" s="48"/>
    </row>
  </sheetData>
  <mergeCells count="2412">
    <mergeCell ref="BP70:BQ70"/>
    <mergeCell ref="BI69:BJ69"/>
    <mergeCell ref="BK69:BL69"/>
    <mergeCell ref="BM69:BN69"/>
    <mergeCell ref="BO69:BP69"/>
    <mergeCell ref="BU68:BV68"/>
    <mergeCell ref="BW68:BX68"/>
    <mergeCell ref="BI68:BJ68"/>
    <mergeCell ref="BK68:BL68"/>
    <mergeCell ref="BM68:BN68"/>
    <mergeCell ref="BO68:BP68"/>
    <mergeCell ref="BQ68:BR68"/>
    <mergeCell ref="BS68:BT68"/>
    <mergeCell ref="AW68:AX68"/>
    <mergeCell ref="AY68:AZ68"/>
    <mergeCell ref="BA68:BB68"/>
    <mergeCell ref="BC68:BD68"/>
    <mergeCell ref="BE68:BF68"/>
    <mergeCell ref="BG68:BH68"/>
    <mergeCell ref="BQ69:BR69"/>
    <mergeCell ref="BS69:BT69"/>
    <mergeCell ref="BU69:BV69"/>
    <mergeCell ref="BW69:BX69"/>
    <mergeCell ref="BR70:BS70"/>
    <mergeCell ref="BT70:BU70"/>
    <mergeCell ref="BV70:BW70"/>
    <mergeCell ref="BX70:BY70"/>
    <mergeCell ref="BR74:BS74"/>
    <mergeCell ref="BT74:BU74"/>
    <mergeCell ref="BV74:BW74"/>
    <mergeCell ref="BX74:BY74"/>
    <mergeCell ref="BP74:BQ74"/>
    <mergeCell ref="BS73:BT73"/>
    <mergeCell ref="BU73:BV73"/>
    <mergeCell ref="BW73:BX73"/>
    <mergeCell ref="BQ73:BR73"/>
    <mergeCell ref="BT72:BU72"/>
    <mergeCell ref="BV72:BW72"/>
    <mergeCell ref="BX72:BY72"/>
    <mergeCell ref="BP72:BQ72"/>
    <mergeCell ref="BR72:BS72"/>
    <mergeCell ref="BI71:BJ71"/>
    <mergeCell ref="BK71:BL71"/>
    <mergeCell ref="BM71:BN71"/>
    <mergeCell ref="BO71:BP71"/>
    <mergeCell ref="BQ71:BR71"/>
    <mergeCell ref="BS71:BT71"/>
    <mergeCell ref="BU71:BV71"/>
    <mergeCell ref="BW71:BX71"/>
    <mergeCell ref="BV76:BW76"/>
    <mergeCell ref="BX76:BY76"/>
    <mergeCell ref="BJ76:BK76"/>
    <mergeCell ref="BL76:BM76"/>
    <mergeCell ref="BN76:BO76"/>
    <mergeCell ref="BP76:BQ76"/>
    <mergeCell ref="BR76:BS76"/>
    <mergeCell ref="BT76:BU76"/>
    <mergeCell ref="AX76:AY76"/>
    <mergeCell ref="AZ76:BA76"/>
    <mergeCell ref="BB76:BC76"/>
    <mergeCell ref="BD76:BE76"/>
    <mergeCell ref="BF76:BG76"/>
    <mergeCell ref="BH76:BI76"/>
    <mergeCell ref="BI75:BJ75"/>
    <mergeCell ref="BK75:BL75"/>
    <mergeCell ref="BM75:BN75"/>
    <mergeCell ref="BO75:BP75"/>
    <mergeCell ref="BE75:BF75"/>
    <mergeCell ref="BG75:BH75"/>
    <mergeCell ref="BQ75:BR75"/>
    <mergeCell ref="BS75:BT75"/>
    <mergeCell ref="BU75:BV75"/>
    <mergeCell ref="BW75:BX75"/>
    <mergeCell ref="AS68:AT68"/>
    <mergeCell ref="AU68:AV68"/>
    <mergeCell ref="I69:J69"/>
    <mergeCell ref="K69:L69"/>
    <mergeCell ref="M69:N69"/>
    <mergeCell ref="O69:P69"/>
    <mergeCell ref="Q69:R69"/>
    <mergeCell ref="S69:T69"/>
    <mergeCell ref="U69:V69"/>
    <mergeCell ref="W69:X69"/>
    <mergeCell ref="AG68:AH68"/>
    <mergeCell ref="AI68:AJ68"/>
    <mergeCell ref="AK68:AL68"/>
    <mergeCell ref="AM68:AN68"/>
    <mergeCell ref="AO68:AP68"/>
    <mergeCell ref="AQ68:AR68"/>
    <mergeCell ref="U68:V68"/>
    <mergeCell ref="W68:X68"/>
    <mergeCell ref="Y68:Z68"/>
    <mergeCell ref="AA68:AB68"/>
    <mergeCell ref="AC68:AD68"/>
    <mergeCell ref="AE68:AF68"/>
    <mergeCell ref="I68:J68"/>
    <mergeCell ref="K68:L68"/>
    <mergeCell ref="M68:N68"/>
    <mergeCell ref="O68:P68"/>
    <mergeCell ref="Q68:R68"/>
    <mergeCell ref="S68:T68"/>
    <mergeCell ref="H70:I70"/>
    <mergeCell ref="J70:K70"/>
    <mergeCell ref="L70:M70"/>
    <mergeCell ref="N70:O70"/>
    <mergeCell ref="P70:Q70"/>
    <mergeCell ref="R70:S70"/>
    <mergeCell ref="AW69:AX69"/>
    <mergeCell ref="AY69:AZ69"/>
    <mergeCell ref="BA69:BB69"/>
    <mergeCell ref="BC69:BD69"/>
    <mergeCell ref="BE69:BF69"/>
    <mergeCell ref="BG69:BH69"/>
    <mergeCell ref="AK69:AL69"/>
    <mergeCell ref="AM69:AN69"/>
    <mergeCell ref="AO69:AP69"/>
    <mergeCell ref="AQ69:AR69"/>
    <mergeCell ref="AS69:AT69"/>
    <mergeCell ref="AU69:AV69"/>
    <mergeCell ref="Y69:Z69"/>
    <mergeCell ref="AA69:AB69"/>
    <mergeCell ref="AC69:AD69"/>
    <mergeCell ref="AE69:AF69"/>
    <mergeCell ref="AG69:AH69"/>
    <mergeCell ref="AI69:AJ69"/>
    <mergeCell ref="I71:J71"/>
    <mergeCell ref="K71:L71"/>
    <mergeCell ref="M71:N71"/>
    <mergeCell ref="O71:P71"/>
    <mergeCell ref="Q71:R71"/>
    <mergeCell ref="S71:T71"/>
    <mergeCell ref="BD70:BE70"/>
    <mergeCell ref="BF70:BG70"/>
    <mergeCell ref="BH70:BI70"/>
    <mergeCell ref="BJ70:BK70"/>
    <mergeCell ref="BL70:BM70"/>
    <mergeCell ref="BN70:BO70"/>
    <mergeCell ref="AR70:AS70"/>
    <mergeCell ref="AT70:AU70"/>
    <mergeCell ref="AV70:AW70"/>
    <mergeCell ref="AX70:AY70"/>
    <mergeCell ref="AZ70:BA70"/>
    <mergeCell ref="BB70:BC70"/>
    <mergeCell ref="AF70:AG70"/>
    <mergeCell ref="AH70:AI70"/>
    <mergeCell ref="AJ70:AK70"/>
    <mergeCell ref="AL70:AM70"/>
    <mergeCell ref="AN70:AO70"/>
    <mergeCell ref="AP70:AQ70"/>
    <mergeCell ref="T70:U70"/>
    <mergeCell ref="V70:W70"/>
    <mergeCell ref="X70:Y70"/>
    <mergeCell ref="Z70:AA70"/>
    <mergeCell ref="AB70:AC70"/>
    <mergeCell ref="AD70:AE70"/>
    <mergeCell ref="BE71:BF71"/>
    <mergeCell ref="BG71:BH71"/>
    <mergeCell ref="L72:M72"/>
    <mergeCell ref="N72:O72"/>
    <mergeCell ref="P72:Q72"/>
    <mergeCell ref="R72:S72"/>
    <mergeCell ref="AS71:AT71"/>
    <mergeCell ref="AU71:AV71"/>
    <mergeCell ref="AW71:AX71"/>
    <mergeCell ref="AY71:AZ71"/>
    <mergeCell ref="BA71:BB71"/>
    <mergeCell ref="BC71:BD71"/>
    <mergeCell ref="AG71:AH71"/>
    <mergeCell ref="AI71:AJ71"/>
    <mergeCell ref="AK71:AL71"/>
    <mergeCell ref="AM71:AN71"/>
    <mergeCell ref="AO71:AP71"/>
    <mergeCell ref="AQ71:AR71"/>
    <mergeCell ref="U71:V71"/>
    <mergeCell ref="W71:X71"/>
    <mergeCell ref="Y71:Z71"/>
    <mergeCell ref="AA71:AB71"/>
    <mergeCell ref="AC71:AD71"/>
    <mergeCell ref="AE71:AF71"/>
    <mergeCell ref="I73:J73"/>
    <mergeCell ref="K73:L73"/>
    <mergeCell ref="M73:N73"/>
    <mergeCell ref="O73:P73"/>
    <mergeCell ref="Q73:R73"/>
    <mergeCell ref="S73:T73"/>
    <mergeCell ref="BD72:BE72"/>
    <mergeCell ref="BF72:BG72"/>
    <mergeCell ref="BH72:BI72"/>
    <mergeCell ref="BJ72:BK72"/>
    <mergeCell ref="BL72:BM72"/>
    <mergeCell ref="BN72:BO72"/>
    <mergeCell ref="AR72:AS72"/>
    <mergeCell ref="AT72:AU72"/>
    <mergeCell ref="AV72:AW72"/>
    <mergeCell ref="AX72:AY72"/>
    <mergeCell ref="AZ72:BA72"/>
    <mergeCell ref="BB72:BC72"/>
    <mergeCell ref="AF72:AG72"/>
    <mergeCell ref="AH72:AI72"/>
    <mergeCell ref="AJ72:AK72"/>
    <mergeCell ref="AL72:AM72"/>
    <mergeCell ref="AN72:AO72"/>
    <mergeCell ref="AP72:AQ72"/>
    <mergeCell ref="T72:U72"/>
    <mergeCell ref="V72:W72"/>
    <mergeCell ref="X72:Y72"/>
    <mergeCell ref="Z72:AA72"/>
    <mergeCell ref="AB72:AC72"/>
    <mergeCell ref="AD72:AE72"/>
    <mergeCell ref="H72:I72"/>
    <mergeCell ref="J72:K72"/>
    <mergeCell ref="L74:M74"/>
    <mergeCell ref="N74:O74"/>
    <mergeCell ref="P74:Q74"/>
    <mergeCell ref="R74:S74"/>
    <mergeCell ref="BE73:BF73"/>
    <mergeCell ref="BG73:BH73"/>
    <mergeCell ref="BI73:BJ73"/>
    <mergeCell ref="BK73:BL73"/>
    <mergeCell ref="BM73:BN73"/>
    <mergeCell ref="BO73:BP73"/>
    <mergeCell ref="AS73:AT73"/>
    <mergeCell ref="AU73:AV73"/>
    <mergeCell ref="AW73:AX73"/>
    <mergeCell ref="AY73:AZ73"/>
    <mergeCell ref="BA73:BB73"/>
    <mergeCell ref="BC73:BD73"/>
    <mergeCell ref="AG73:AH73"/>
    <mergeCell ref="AI73:AJ73"/>
    <mergeCell ref="AK73:AL73"/>
    <mergeCell ref="AM73:AN73"/>
    <mergeCell ref="AO73:AP73"/>
    <mergeCell ref="AQ73:AR73"/>
    <mergeCell ref="U73:V73"/>
    <mergeCell ref="W73:X73"/>
    <mergeCell ref="Y73:Z73"/>
    <mergeCell ref="AA73:AB73"/>
    <mergeCell ref="AC73:AD73"/>
    <mergeCell ref="AE73:AF73"/>
    <mergeCell ref="I75:J75"/>
    <mergeCell ref="K75:L75"/>
    <mergeCell ref="M75:N75"/>
    <mergeCell ref="O75:P75"/>
    <mergeCell ref="Q75:R75"/>
    <mergeCell ref="S75:T75"/>
    <mergeCell ref="BD74:BE74"/>
    <mergeCell ref="BF74:BG74"/>
    <mergeCell ref="BH74:BI74"/>
    <mergeCell ref="BJ74:BK74"/>
    <mergeCell ref="BL74:BM74"/>
    <mergeCell ref="BN74:BO74"/>
    <mergeCell ref="AR74:AS74"/>
    <mergeCell ref="AT74:AU74"/>
    <mergeCell ref="AV74:AW74"/>
    <mergeCell ref="AX74:AY74"/>
    <mergeCell ref="AZ74:BA74"/>
    <mergeCell ref="BB74:BC74"/>
    <mergeCell ref="AF74:AG74"/>
    <mergeCell ref="AH74:AI74"/>
    <mergeCell ref="AJ74:AK74"/>
    <mergeCell ref="AL74:AM74"/>
    <mergeCell ref="AN74:AO74"/>
    <mergeCell ref="AP74:AQ74"/>
    <mergeCell ref="T74:U74"/>
    <mergeCell ref="V74:W74"/>
    <mergeCell ref="X74:Y74"/>
    <mergeCell ref="Z74:AA74"/>
    <mergeCell ref="AB74:AC74"/>
    <mergeCell ref="AD74:AE74"/>
    <mergeCell ref="H74:I74"/>
    <mergeCell ref="J74:K74"/>
    <mergeCell ref="AS75:AT75"/>
    <mergeCell ref="AU75:AV75"/>
    <mergeCell ref="AW75:AX75"/>
    <mergeCell ref="AY75:AZ75"/>
    <mergeCell ref="BA75:BB75"/>
    <mergeCell ref="BC75:BD75"/>
    <mergeCell ref="AG75:AH75"/>
    <mergeCell ref="AI75:AJ75"/>
    <mergeCell ref="AK75:AL75"/>
    <mergeCell ref="AM75:AN75"/>
    <mergeCell ref="AO75:AP75"/>
    <mergeCell ref="AQ75:AR75"/>
    <mergeCell ref="U75:V75"/>
    <mergeCell ref="W75:X75"/>
    <mergeCell ref="Y75:Z75"/>
    <mergeCell ref="AA75:AB75"/>
    <mergeCell ref="AC75:AD75"/>
    <mergeCell ref="AE75:AF75"/>
    <mergeCell ref="AR76:AS76"/>
    <mergeCell ref="AT76:AU76"/>
    <mergeCell ref="AV76:AW76"/>
    <mergeCell ref="I77:J77"/>
    <mergeCell ref="K77:L77"/>
    <mergeCell ref="M77:N77"/>
    <mergeCell ref="O77:P77"/>
    <mergeCell ref="Q77:R77"/>
    <mergeCell ref="S77:T77"/>
    <mergeCell ref="U77:V77"/>
    <mergeCell ref="AF76:AG76"/>
    <mergeCell ref="AH76:AI76"/>
    <mergeCell ref="AJ76:AK76"/>
    <mergeCell ref="AL76:AM76"/>
    <mergeCell ref="AN76:AO76"/>
    <mergeCell ref="AP76:AQ76"/>
    <mergeCell ref="T76:U76"/>
    <mergeCell ref="V76:W76"/>
    <mergeCell ref="X76:Y76"/>
    <mergeCell ref="Z76:AA76"/>
    <mergeCell ref="AB76:AC76"/>
    <mergeCell ref="AD76:AE76"/>
    <mergeCell ref="H76:I76"/>
    <mergeCell ref="J76:K76"/>
    <mergeCell ref="L76:M76"/>
    <mergeCell ref="N76:O76"/>
    <mergeCell ref="P76:Q76"/>
    <mergeCell ref="R76:S76"/>
    <mergeCell ref="BU77:BV77"/>
    <mergeCell ref="BW77:BX77"/>
    <mergeCell ref="H78:I78"/>
    <mergeCell ref="J78:K78"/>
    <mergeCell ref="L78:M78"/>
    <mergeCell ref="N78:O78"/>
    <mergeCell ref="P78:Q78"/>
    <mergeCell ref="R78:S78"/>
    <mergeCell ref="T78:U78"/>
    <mergeCell ref="BG77:BH77"/>
    <mergeCell ref="BI77:BJ77"/>
    <mergeCell ref="BK77:BL77"/>
    <mergeCell ref="BM77:BN77"/>
    <mergeCell ref="BO77:BP77"/>
    <mergeCell ref="BQ77:BR77"/>
    <mergeCell ref="AU77:AV77"/>
    <mergeCell ref="AW77:AX77"/>
    <mergeCell ref="AY77:AZ77"/>
    <mergeCell ref="BA77:BB77"/>
    <mergeCell ref="BC77:BD77"/>
    <mergeCell ref="BE77:BF77"/>
    <mergeCell ref="AI77:AJ77"/>
    <mergeCell ref="AK77:AL77"/>
    <mergeCell ref="AM77:AN77"/>
    <mergeCell ref="AO77:AP77"/>
    <mergeCell ref="AQ77:AR77"/>
    <mergeCell ref="AS77:AT77"/>
    <mergeCell ref="W77:X77"/>
    <mergeCell ref="Y77:Z77"/>
    <mergeCell ref="AA77:AB77"/>
    <mergeCell ref="AC77:AD77"/>
    <mergeCell ref="AE77:AF77"/>
    <mergeCell ref="BB78:BC78"/>
    <mergeCell ref="BD78:BE78"/>
    <mergeCell ref="AH78:AI78"/>
    <mergeCell ref="AJ78:AK78"/>
    <mergeCell ref="AL78:AM78"/>
    <mergeCell ref="AN78:AO78"/>
    <mergeCell ref="AP78:AQ78"/>
    <mergeCell ref="AR78:AS78"/>
    <mergeCell ref="V78:W78"/>
    <mergeCell ref="X78:Y78"/>
    <mergeCell ref="Z78:AA78"/>
    <mergeCell ref="AB78:AC78"/>
    <mergeCell ref="AD78:AE78"/>
    <mergeCell ref="AF78:AG78"/>
    <mergeCell ref="BA79:BB79"/>
    <mergeCell ref="AC79:AD79"/>
    <mergeCell ref="BS77:BT77"/>
    <mergeCell ref="AG77:AH77"/>
    <mergeCell ref="BW79:BX79"/>
    <mergeCell ref="BX78:BY78"/>
    <mergeCell ref="BE79:BF79"/>
    <mergeCell ref="BG79:BH79"/>
    <mergeCell ref="BI79:BJ79"/>
    <mergeCell ref="BK79:BL79"/>
    <mergeCell ref="BM79:BN79"/>
    <mergeCell ref="BO79:BP79"/>
    <mergeCell ref="AS79:AT79"/>
    <mergeCell ref="AU79:AV79"/>
    <mergeCell ref="AW79:AX79"/>
    <mergeCell ref="AY79:AZ79"/>
    <mergeCell ref="BR80:BS80"/>
    <mergeCell ref="BT80:BU80"/>
    <mergeCell ref="BV80:BW80"/>
    <mergeCell ref="BX80:BY80"/>
    <mergeCell ref="I79:J79"/>
    <mergeCell ref="K79:L79"/>
    <mergeCell ref="M79:N79"/>
    <mergeCell ref="O79:P79"/>
    <mergeCell ref="Q79:R79"/>
    <mergeCell ref="S79:T79"/>
    <mergeCell ref="BF78:BG78"/>
    <mergeCell ref="BH78:BI78"/>
    <mergeCell ref="BJ78:BK78"/>
    <mergeCell ref="BL78:BM78"/>
    <mergeCell ref="BN78:BO78"/>
    <mergeCell ref="BP78:BQ78"/>
    <mergeCell ref="AT78:AU78"/>
    <mergeCell ref="AV78:AW78"/>
    <mergeCell ref="AX78:AY78"/>
    <mergeCell ref="AZ78:BA78"/>
    <mergeCell ref="AC81:AD81"/>
    <mergeCell ref="BP80:BQ80"/>
    <mergeCell ref="BC79:BD79"/>
    <mergeCell ref="AG79:AH79"/>
    <mergeCell ref="AI79:AJ79"/>
    <mergeCell ref="AK79:AL79"/>
    <mergeCell ref="AM79:AN79"/>
    <mergeCell ref="AO79:AP79"/>
    <mergeCell ref="AQ79:AR79"/>
    <mergeCell ref="U79:V79"/>
    <mergeCell ref="W79:X79"/>
    <mergeCell ref="Y79:Z79"/>
    <mergeCell ref="AA79:AB79"/>
    <mergeCell ref="AE79:AF79"/>
    <mergeCell ref="BR78:BS78"/>
    <mergeCell ref="BT78:BU78"/>
    <mergeCell ref="BV78:BW78"/>
    <mergeCell ref="AF80:AG80"/>
    <mergeCell ref="AH80:AI80"/>
    <mergeCell ref="AJ80:AK80"/>
    <mergeCell ref="AL80:AM80"/>
    <mergeCell ref="AN80:AO80"/>
    <mergeCell ref="AP80:AQ80"/>
    <mergeCell ref="T80:U80"/>
    <mergeCell ref="V80:W80"/>
    <mergeCell ref="X80:Y80"/>
    <mergeCell ref="Z80:AA80"/>
    <mergeCell ref="AB80:AC80"/>
    <mergeCell ref="AD80:AE80"/>
    <mergeCell ref="BQ79:BR79"/>
    <mergeCell ref="BS79:BT79"/>
    <mergeCell ref="BU79:BV79"/>
    <mergeCell ref="I81:J81"/>
    <mergeCell ref="K81:L81"/>
    <mergeCell ref="M81:N81"/>
    <mergeCell ref="O81:P81"/>
    <mergeCell ref="Q81:R81"/>
    <mergeCell ref="BD80:BE80"/>
    <mergeCell ref="BF80:BG80"/>
    <mergeCell ref="BH80:BI80"/>
    <mergeCell ref="BJ80:BK80"/>
    <mergeCell ref="BL80:BM80"/>
    <mergeCell ref="BN80:BO80"/>
    <mergeCell ref="AR80:AS80"/>
    <mergeCell ref="AT80:AU80"/>
    <mergeCell ref="AV80:AW80"/>
    <mergeCell ref="AX80:AY80"/>
    <mergeCell ref="AZ80:BA80"/>
    <mergeCell ref="BB80:BC80"/>
    <mergeCell ref="H80:I80"/>
    <mergeCell ref="J80:K80"/>
    <mergeCell ref="L80:M80"/>
    <mergeCell ref="N80:O80"/>
    <mergeCell ref="P80:Q80"/>
    <mergeCell ref="R80:S80"/>
    <mergeCell ref="AI81:AJ81"/>
    <mergeCell ref="AK81:AL81"/>
    <mergeCell ref="AM81:AN81"/>
    <mergeCell ref="AO81:AP81"/>
    <mergeCell ref="S81:T81"/>
    <mergeCell ref="U81:V81"/>
    <mergeCell ref="W81:X81"/>
    <mergeCell ref="Y81:Z81"/>
    <mergeCell ref="AA81:AB81"/>
    <mergeCell ref="AL82:AM82"/>
    <mergeCell ref="AN82:AO82"/>
    <mergeCell ref="R82:S82"/>
    <mergeCell ref="T82:U82"/>
    <mergeCell ref="V82:W82"/>
    <mergeCell ref="X82:Y82"/>
    <mergeCell ref="Z82:AA82"/>
    <mergeCell ref="AB82:AC82"/>
    <mergeCell ref="BO81:BP81"/>
    <mergeCell ref="BQ81:BR81"/>
    <mergeCell ref="BS81:BT81"/>
    <mergeCell ref="BU81:BV81"/>
    <mergeCell ref="BW81:BX81"/>
    <mergeCell ref="H82:I82"/>
    <mergeCell ref="J82:K82"/>
    <mergeCell ref="L82:M82"/>
    <mergeCell ref="N82:O82"/>
    <mergeCell ref="P82:Q82"/>
    <mergeCell ref="BC81:BD81"/>
    <mergeCell ref="BE81:BF81"/>
    <mergeCell ref="BG81:BH81"/>
    <mergeCell ref="BI81:BJ81"/>
    <mergeCell ref="BK81:BL81"/>
    <mergeCell ref="BM81:BN81"/>
    <mergeCell ref="AQ81:AR81"/>
    <mergeCell ref="AS81:AT81"/>
    <mergeCell ref="AU81:AV81"/>
    <mergeCell ref="AW81:AX81"/>
    <mergeCell ref="AY81:AZ81"/>
    <mergeCell ref="BA81:BB81"/>
    <mergeCell ref="AE81:AF81"/>
    <mergeCell ref="AG81:AH81"/>
    <mergeCell ref="Y83:Z83"/>
    <mergeCell ref="AA83:AB83"/>
    <mergeCell ref="AC83:AD83"/>
    <mergeCell ref="AE83:AF83"/>
    <mergeCell ref="I83:J83"/>
    <mergeCell ref="K83:L83"/>
    <mergeCell ref="M83:N83"/>
    <mergeCell ref="O83:P83"/>
    <mergeCell ref="Q83:R83"/>
    <mergeCell ref="S83:T83"/>
    <mergeCell ref="BN82:BO82"/>
    <mergeCell ref="BP82:BQ82"/>
    <mergeCell ref="BR82:BS82"/>
    <mergeCell ref="BT82:BU82"/>
    <mergeCell ref="BV82:BW82"/>
    <mergeCell ref="BX82:BY82"/>
    <mergeCell ref="BB82:BC82"/>
    <mergeCell ref="BD82:BE82"/>
    <mergeCell ref="BF82:BG82"/>
    <mergeCell ref="BH82:BI82"/>
    <mergeCell ref="BJ82:BK82"/>
    <mergeCell ref="BL82:BM82"/>
    <mergeCell ref="AP82:AQ82"/>
    <mergeCell ref="AR82:AS82"/>
    <mergeCell ref="AT82:AU82"/>
    <mergeCell ref="AV82:AW82"/>
    <mergeCell ref="AX82:AY82"/>
    <mergeCell ref="AZ82:BA82"/>
    <mergeCell ref="AD82:AE82"/>
    <mergeCell ref="AF82:AG82"/>
    <mergeCell ref="AH82:AI82"/>
    <mergeCell ref="AJ82:AK82"/>
    <mergeCell ref="AB84:AC84"/>
    <mergeCell ref="AD84:AE84"/>
    <mergeCell ref="BQ83:BR83"/>
    <mergeCell ref="BS83:BT83"/>
    <mergeCell ref="BU83:BV83"/>
    <mergeCell ref="BW83:BX83"/>
    <mergeCell ref="H84:I84"/>
    <mergeCell ref="J84:K84"/>
    <mergeCell ref="L84:M84"/>
    <mergeCell ref="N84:O84"/>
    <mergeCell ref="P84:Q84"/>
    <mergeCell ref="R84:S84"/>
    <mergeCell ref="BE83:BF83"/>
    <mergeCell ref="BG83:BH83"/>
    <mergeCell ref="BI83:BJ83"/>
    <mergeCell ref="BK83:BL83"/>
    <mergeCell ref="BM83:BN83"/>
    <mergeCell ref="BO83:BP83"/>
    <mergeCell ref="AS83:AT83"/>
    <mergeCell ref="AU83:AV83"/>
    <mergeCell ref="AW83:AX83"/>
    <mergeCell ref="AY83:AZ83"/>
    <mergeCell ref="BA83:BB83"/>
    <mergeCell ref="BC83:BD83"/>
    <mergeCell ref="AG83:AH83"/>
    <mergeCell ref="AI83:AJ83"/>
    <mergeCell ref="AK83:AL83"/>
    <mergeCell ref="AM83:AN83"/>
    <mergeCell ref="AO83:AP83"/>
    <mergeCell ref="AQ83:AR83"/>
    <mergeCell ref="U83:V83"/>
    <mergeCell ref="W83:X83"/>
    <mergeCell ref="BP84:BQ84"/>
    <mergeCell ref="BR84:BS84"/>
    <mergeCell ref="BT84:BU84"/>
    <mergeCell ref="BV84:BW84"/>
    <mergeCell ref="BX84:BY84"/>
    <mergeCell ref="I85:J85"/>
    <mergeCell ref="K85:L85"/>
    <mergeCell ref="M85:N85"/>
    <mergeCell ref="O85:P85"/>
    <mergeCell ref="Q85:R85"/>
    <mergeCell ref="BD84:BE84"/>
    <mergeCell ref="BF84:BG84"/>
    <mergeCell ref="BH84:BI84"/>
    <mergeCell ref="BJ84:BK84"/>
    <mergeCell ref="BL84:BM84"/>
    <mergeCell ref="BN84:BO84"/>
    <mergeCell ref="AR84:AS84"/>
    <mergeCell ref="AT84:AU84"/>
    <mergeCell ref="AV84:AW84"/>
    <mergeCell ref="AX84:AY84"/>
    <mergeCell ref="AZ84:BA84"/>
    <mergeCell ref="BB84:BC84"/>
    <mergeCell ref="AF84:AG84"/>
    <mergeCell ref="AH84:AI84"/>
    <mergeCell ref="AJ84:AK84"/>
    <mergeCell ref="AL84:AM84"/>
    <mergeCell ref="AN84:AO84"/>
    <mergeCell ref="AP84:AQ84"/>
    <mergeCell ref="T84:U84"/>
    <mergeCell ref="V84:W84"/>
    <mergeCell ref="X84:Y84"/>
    <mergeCell ref="Z84:AA84"/>
    <mergeCell ref="H86:I86"/>
    <mergeCell ref="J86:K86"/>
    <mergeCell ref="L86:M86"/>
    <mergeCell ref="N86:O86"/>
    <mergeCell ref="P86:Q86"/>
    <mergeCell ref="BC85:BD85"/>
    <mergeCell ref="BE85:BF85"/>
    <mergeCell ref="BG85:BH85"/>
    <mergeCell ref="BI85:BJ85"/>
    <mergeCell ref="BK85:BL85"/>
    <mergeCell ref="BM85:BN85"/>
    <mergeCell ref="AQ85:AR85"/>
    <mergeCell ref="AS85:AT85"/>
    <mergeCell ref="AU85:AV85"/>
    <mergeCell ref="AW85:AX85"/>
    <mergeCell ref="AY85:AZ85"/>
    <mergeCell ref="BA85:BB85"/>
    <mergeCell ref="AE85:AF85"/>
    <mergeCell ref="AG85:AH85"/>
    <mergeCell ref="AI85:AJ85"/>
    <mergeCell ref="AK85:AL85"/>
    <mergeCell ref="AM85:AN85"/>
    <mergeCell ref="AO85:AP85"/>
    <mergeCell ref="S85:T85"/>
    <mergeCell ref="U85:V85"/>
    <mergeCell ref="W85:X85"/>
    <mergeCell ref="Y85:Z85"/>
    <mergeCell ref="AA85:AB85"/>
    <mergeCell ref="AC85:AD85"/>
    <mergeCell ref="AD86:AE86"/>
    <mergeCell ref="AF86:AG86"/>
    <mergeCell ref="AH86:AI86"/>
    <mergeCell ref="AJ86:AK86"/>
    <mergeCell ref="AL86:AM86"/>
    <mergeCell ref="AN86:AO86"/>
    <mergeCell ref="R86:S86"/>
    <mergeCell ref="T86:U86"/>
    <mergeCell ref="V86:W86"/>
    <mergeCell ref="X86:Y86"/>
    <mergeCell ref="Z86:AA86"/>
    <mergeCell ref="AB86:AC86"/>
    <mergeCell ref="BO85:BP85"/>
    <mergeCell ref="BQ85:BR85"/>
    <mergeCell ref="BS85:BT85"/>
    <mergeCell ref="BU85:BV85"/>
    <mergeCell ref="BW85:BX85"/>
    <mergeCell ref="BN86:BO86"/>
    <mergeCell ref="BP86:BQ86"/>
    <mergeCell ref="BR86:BS86"/>
    <mergeCell ref="BT86:BU86"/>
    <mergeCell ref="BV86:BW86"/>
    <mergeCell ref="BX86:BY86"/>
    <mergeCell ref="BB86:BC86"/>
    <mergeCell ref="BD86:BE86"/>
    <mergeCell ref="BF86:BG86"/>
    <mergeCell ref="BH86:BI86"/>
    <mergeCell ref="BJ86:BK86"/>
    <mergeCell ref="BL86:BM86"/>
    <mergeCell ref="AP86:AQ86"/>
    <mergeCell ref="AR86:AS86"/>
    <mergeCell ref="AT86:AU86"/>
    <mergeCell ref="AV86:AW86"/>
    <mergeCell ref="AX86:AY86"/>
    <mergeCell ref="AZ86:BA86"/>
    <mergeCell ref="BA87:BB87"/>
    <mergeCell ref="BC87:BD87"/>
    <mergeCell ref="AG87:AH87"/>
    <mergeCell ref="AI87:AJ87"/>
    <mergeCell ref="AK87:AL87"/>
    <mergeCell ref="AM87:AN87"/>
    <mergeCell ref="AO87:AP87"/>
    <mergeCell ref="AQ87:AR87"/>
    <mergeCell ref="U87:V87"/>
    <mergeCell ref="W87:X87"/>
    <mergeCell ref="Y87:Z87"/>
    <mergeCell ref="AA87:AB87"/>
    <mergeCell ref="AC87:AD87"/>
    <mergeCell ref="AE87:AF87"/>
    <mergeCell ref="I87:J87"/>
    <mergeCell ref="K87:L87"/>
    <mergeCell ref="M87:N87"/>
    <mergeCell ref="O87:P87"/>
    <mergeCell ref="Q87:R87"/>
    <mergeCell ref="S87:T87"/>
    <mergeCell ref="AF88:AG88"/>
    <mergeCell ref="AH88:AI88"/>
    <mergeCell ref="AJ88:AK88"/>
    <mergeCell ref="AL88:AM88"/>
    <mergeCell ref="AN88:AO88"/>
    <mergeCell ref="AP88:AQ88"/>
    <mergeCell ref="T88:U88"/>
    <mergeCell ref="V88:W88"/>
    <mergeCell ref="X88:Y88"/>
    <mergeCell ref="Z88:AA88"/>
    <mergeCell ref="AB88:AC88"/>
    <mergeCell ref="AD88:AE88"/>
    <mergeCell ref="BQ87:BR87"/>
    <mergeCell ref="BS87:BT87"/>
    <mergeCell ref="BU87:BV87"/>
    <mergeCell ref="BW87:BX87"/>
    <mergeCell ref="H88:I88"/>
    <mergeCell ref="J88:K88"/>
    <mergeCell ref="L88:M88"/>
    <mergeCell ref="N88:O88"/>
    <mergeCell ref="P88:Q88"/>
    <mergeCell ref="R88:S88"/>
    <mergeCell ref="BE87:BF87"/>
    <mergeCell ref="BG87:BH87"/>
    <mergeCell ref="BI87:BJ87"/>
    <mergeCell ref="BK87:BL87"/>
    <mergeCell ref="BM87:BN87"/>
    <mergeCell ref="BO87:BP87"/>
    <mergeCell ref="AS87:AT87"/>
    <mergeCell ref="AU87:AV87"/>
    <mergeCell ref="AW87:AX87"/>
    <mergeCell ref="AY87:AZ87"/>
    <mergeCell ref="AI89:AJ89"/>
    <mergeCell ref="AK89:AL89"/>
    <mergeCell ref="AM89:AN89"/>
    <mergeCell ref="AO89:AP89"/>
    <mergeCell ref="S89:T89"/>
    <mergeCell ref="U89:V89"/>
    <mergeCell ref="W89:X89"/>
    <mergeCell ref="Y89:Z89"/>
    <mergeCell ref="AA89:AB89"/>
    <mergeCell ref="AC89:AD89"/>
    <mergeCell ref="BP88:BQ88"/>
    <mergeCell ref="BR88:BS88"/>
    <mergeCell ref="BT88:BU88"/>
    <mergeCell ref="BV88:BW88"/>
    <mergeCell ref="BX88:BY88"/>
    <mergeCell ref="I89:J89"/>
    <mergeCell ref="K89:L89"/>
    <mergeCell ref="M89:N89"/>
    <mergeCell ref="O89:P89"/>
    <mergeCell ref="Q89:R89"/>
    <mergeCell ref="BD88:BE88"/>
    <mergeCell ref="BF88:BG88"/>
    <mergeCell ref="BH88:BI88"/>
    <mergeCell ref="BJ88:BK88"/>
    <mergeCell ref="BL88:BM88"/>
    <mergeCell ref="BN88:BO88"/>
    <mergeCell ref="AR88:AS88"/>
    <mergeCell ref="AT88:AU88"/>
    <mergeCell ref="AV88:AW88"/>
    <mergeCell ref="AX88:AY88"/>
    <mergeCell ref="AZ88:BA88"/>
    <mergeCell ref="BB88:BC88"/>
    <mergeCell ref="AL90:AM90"/>
    <mergeCell ref="AN90:AO90"/>
    <mergeCell ref="R90:S90"/>
    <mergeCell ref="T90:U90"/>
    <mergeCell ref="V90:W90"/>
    <mergeCell ref="X90:Y90"/>
    <mergeCell ref="Z90:AA90"/>
    <mergeCell ref="AB90:AC90"/>
    <mergeCell ref="BO89:BP89"/>
    <mergeCell ref="BQ89:BR89"/>
    <mergeCell ref="BS89:BT89"/>
    <mergeCell ref="BU89:BV89"/>
    <mergeCell ref="BW89:BX89"/>
    <mergeCell ref="H90:I90"/>
    <mergeCell ref="J90:K90"/>
    <mergeCell ref="L90:M90"/>
    <mergeCell ref="N90:O90"/>
    <mergeCell ref="P90:Q90"/>
    <mergeCell ref="BC89:BD89"/>
    <mergeCell ref="BE89:BF89"/>
    <mergeCell ref="BG89:BH89"/>
    <mergeCell ref="BI89:BJ89"/>
    <mergeCell ref="BK89:BL89"/>
    <mergeCell ref="BM89:BN89"/>
    <mergeCell ref="AQ89:AR89"/>
    <mergeCell ref="AS89:AT89"/>
    <mergeCell ref="AU89:AV89"/>
    <mergeCell ref="AW89:AX89"/>
    <mergeCell ref="AY89:AZ89"/>
    <mergeCell ref="BA89:BB89"/>
    <mergeCell ref="AE89:AF89"/>
    <mergeCell ref="AG89:AH89"/>
    <mergeCell ref="Y91:Z91"/>
    <mergeCell ref="AA91:AB91"/>
    <mergeCell ref="AC91:AD91"/>
    <mergeCell ref="AE91:AF91"/>
    <mergeCell ref="I91:J91"/>
    <mergeCell ref="K91:L91"/>
    <mergeCell ref="M91:N91"/>
    <mergeCell ref="O91:P91"/>
    <mergeCell ref="Q91:R91"/>
    <mergeCell ref="S91:T91"/>
    <mergeCell ref="BN90:BO90"/>
    <mergeCell ref="BP90:BQ90"/>
    <mergeCell ref="BR90:BS90"/>
    <mergeCell ref="BT90:BU90"/>
    <mergeCell ref="BV90:BW90"/>
    <mergeCell ref="BX90:BY90"/>
    <mergeCell ref="BB90:BC90"/>
    <mergeCell ref="BD90:BE90"/>
    <mergeCell ref="BF90:BG90"/>
    <mergeCell ref="BH90:BI90"/>
    <mergeCell ref="BJ90:BK90"/>
    <mergeCell ref="BL90:BM90"/>
    <mergeCell ref="AP90:AQ90"/>
    <mergeCell ref="AR90:AS90"/>
    <mergeCell ref="AT90:AU90"/>
    <mergeCell ref="AV90:AW90"/>
    <mergeCell ref="AX90:AY90"/>
    <mergeCell ref="AZ90:BA90"/>
    <mergeCell ref="AD90:AE90"/>
    <mergeCell ref="AF90:AG90"/>
    <mergeCell ref="AH90:AI90"/>
    <mergeCell ref="AJ90:AK90"/>
    <mergeCell ref="AB92:AC92"/>
    <mergeCell ref="AD92:AE92"/>
    <mergeCell ref="BQ91:BR91"/>
    <mergeCell ref="BS91:BT91"/>
    <mergeCell ref="BU91:BV91"/>
    <mergeCell ref="BW91:BX91"/>
    <mergeCell ref="H92:I92"/>
    <mergeCell ref="J92:K92"/>
    <mergeCell ref="L92:M92"/>
    <mergeCell ref="N92:O92"/>
    <mergeCell ref="P92:Q92"/>
    <mergeCell ref="R92:S92"/>
    <mergeCell ref="BE91:BF91"/>
    <mergeCell ref="BG91:BH91"/>
    <mergeCell ref="BI91:BJ91"/>
    <mergeCell ref="BK91:BL91"/>
    <mergeCell ref="BM91:BN91"/>
    <mergeCell ref="BO91:BP91"/>
    <mergeCell ref="AS91:AT91"/>
    <mergeCell ref="AU91:AV91"/>
    <mergeCell ref="AW91:AX91"/>
    <mergeCell ref="AY91:AZ91"/>
    <mergeCell ref="BA91:BB91"/>
    <mergeCell ref="BC91:BD91"/>
    <mergeCell ref="AG91:AH91"/>
    <mergeCell ref="AI91:AJ91"/>
    <mergeCell ref="AK91:AL91"/>
    <mergeCell ref="AM91:AN91"/>
    <mergeCell ref="AO91:AP91"/>
    <mergeCell ref="AQ91:AR91"/>
    <mergeCell ref="U91:V91"/>
    <mergeCell ref="W91:X91"/>
    <mergeCell ref="BP92:BQ92"/>
    <mergeCell ref="BR92:BS92"/>
    <mergeCell ref="BT92:BU92"/>
    <mergeCell ref="BV92:BW92"/>
    <mergeCell ref="BX92:BY92"/>
    <mergeCell ref="I93:J93"/>
    <mergeCell ref="K93:L93"/>
    <mergeCell ref="M93:N93"/>
    <mergeCell ref="O93:P93"/>
    <mergeCell ref="Q93:R93"/>
    <mergeCell ref="BD92:BE92"/>
    <mergeCell ref="BF92:BG92"/>
    <mergeCell ref="BH92:BI92"/>
    <mergeCell ref="BJ92:BK92"/>
    <mergeCell ref="BL92:BM92"/>
    <mergeCell ref="BN92:BO92"/>
    <mergeCell ref="AR92:AS92"/>
    <mergeCell ref="AT92:AU92"/>
    <mergeCell ref="AV92:AW92"/>
    <mergeCell ref="AX92:AY92"/>
    <mergeCell ref="AZ92:BA92"/>
    <mergeCell ref="BB92:BC92"/>
    <mergeCell ref="AF92:AG92"/>
    <mergeCell ref="AH92:AI92"/>
    <mergeCell ref="AJ92:AK92"/>
    <mergeCell ref="AL92:AM92"/>
    <mergeCell ref="AN92:AO92"/>
    <mergeCell ref="AP92:AQ92"/>
    <mergeCell ref="T92:U92"/>
    <mergeCell ref="V92:W92"/>
    <mergeCell ref="X92:Y92"/>
    <mergeCell ref="Z92:AA92"/>
    <mergeCell ref="H94:I94"/>
    <mergeCell ref="J94:K94"/>
    <mergeCell ref="L94:M94"/>
    <mergeCell ref="N94:O94"/>
    <mergeCell ref="P94:Q94"/>
    <mergeCell ref="BC93:BD93"/>
    <mergeCell ref="BE93:BF93"/>
    <mergeCell ref="BG93:BH93"/>
    <mergeCell ref="BI93:BJ93"/>
    <mergeCell ref="BK93:BL93"/>
    <mergeCell ref="BM93:BN93"/>
    <mergeCell ref="AQ93:AR93"/>
    <mergeCell ref="AS93:AT93"/>
    <mergeCell ref="AU93:AV93"/>
    <mergeCell ref="AW93:AX93"/>
    <mergeCell ref="AY93:AZ93"/>
    <mergeCell ref="BA93:BB93"/>
    <mergeCell ref="AE93:AF93"/>
    <mergeCell ref="AG93:AH93"/>
    <mergeCell ref="AI93:AJ93"/>
    <mergeCell ref="AK93:AL93"/>
    <mergeCell ref="AM93:AN93"/>
    <mergeCell ref="AO93:AP93"/>
    <mergeCell ref="S93:T93"/>
    <mergeCell ref="U93:V93"/>
    <mergeCell ref="W93:X93"/>
    <mergeCell ref="Y93:Z93"/>
    <mergeCell ref="AA93:AB93"/>
    <mergeCell ref="AC93:AD93"/>
    <mergeCell ref="AD94:AE94"/>
    <mergeCell ref="AF94:AG94"/>
    <mergeCell ref="AH94:AI94"/>
    <mergeCell ref="AJ94:AK94"/>
    <mergeCell ref="AL94:AM94"/>
    <mergeCell ref="AN94:AO94"/>
    <mergeCell ref="R94:S94"/>
    <mergeCell ref="T94:U94"/>
    <mergeCell ref="V94:W94"/>
    <mergeCell ref="X94:Y94"/>
    <mergeCell ref="Z94:AA94"/>
    <mergeCell ref="AB94:AC94"/>
    <mergeCell ref="BO93:BP93"/>
    <mergeCell ref="BQ93:BR93"/>
    <mergeCell ref="BS93:BT93"/>
    <mergeCell ref="BU93:BV93"/>
    <mergeCell ref="BW93:BX93"/>
    <mergeCell ref="BN94:BO94"/>
    <mergeCell ref="BP94:BQ94"/>
    <mergeCell ref="BR94:BS94"/>
    <mergeCell ref="BT94:BU94"/>
    <mergeCell ref="BV94:BW94"/>
    <mergeCell ref="BX94:BY94"/>
    <mergeCell ref="BB94:BC94"/>
    <mergeCell ref="BD94:BE94"/>
    <mergeCell ref="BF94:BG94"/>
    <mergeCell ref="BH94:BI94"/>
    <mergeCell ref="BJ94:BK94"/>
    <mergeCell ref="BL94:BM94"/>
    <mergeCell ref="AP94:AQ94"/>
    <mergeCell ref="AR94:AS94"/>
    <mergeCell ref="AT94:AU94"/>
    <mergeCell ref="AV94:AW94"/>
    <mergeCell ref="AX94:AY94"/>
    <mergeCell ref="AZ94:BA94"/>
    <mergeCell ref="BA95:BB95"/>
    <mergeCell ref="BC95:BD95"/>
    <mergeCell ref="AG95:AH95"/>
    <mergeCell ref="AI95:AJ95"/>
    <mergeCell ref="AK95:AL95"/>
    <mergeCell ref="AM95:AN95"/>
    <mergeCell ref="AO95:AP95"/>
    <mergeCell ref="AQ95:AR95"/>
    <mergeCell ref="U95:V95"/>
    <mergeCell ref="W95:X95"/>
    <mergeCell ref="Y95:Z95"/>
    <mergeCell ref="AA95:AB95"/>
    <mergeCell ref="AC95:AD95"/>
    <mergeCell ref="AE95:AF95"/>
    <mergeCell ref="I95:J95"/>
    <mergeCell ref="K95:L95"/>
    <mergeCell ref="M95:N95"/>
    <mergeCell ref="O95:P95"/>
    <mergeCell ref="Q95:R95"/>
    <mergeCell ref="S95:T95"/>
    <mergeCell ref="AF96:AG96"/>
    <mergeCell ref="AH96:AI96"/>
    <mergeCell ref="AJ96:AK96"/>
    <mergeCell ref="AL96:AM96"/>
    <mergeCell ref="AN96:AO96"/>
    <mergeCell ref="AP96:AQ96"/>
    <mergeCell ref="T96:U96"/>
    <mergeCell ref="V96:W96"/>
    <mergeCell ref="X96:Y96"/>
    <mergeCell ref="Z96:AA96"/>
    <mergeCell ref="AB96:AC96"/>
    <mergeCell ref="AD96:AE96"/>
    <mergeCell ref="BQ95:BR95"/>
    <mergeCell ref="BS95:BT95"/>
    <mergeCell ref="BU95:BV95"/>
    <mergeCell ref="BW95:BX95"/>
    <mergeCell ref="H96:I96"/>
    <mergeCell ref="J96:K96"/>
    <mergeCell ref="L96:M96"/>
    <mergeCell ref="N96:O96"/>
    <mergeCell ref="P96:Q96"/>
    <mergeCell ref="R96:S96"/>
    <mergeCell ref="BE95:BF95"/>
    <mergeCell ref="BG95:BH95"/>
    <mergeCell ref="BI95:BJ95"/>
    <mergeCell ref="BK95:BL95"/>
    <mergeCell ref="BM95:BN95"/>
    <mergeCell ref="BO95:BP95"/>
    <mergeCell ref="AS95:AT95"/>
    <mergeCell ref="AU95:AV95"/>
    <mergeCell ref="AW95:AX95"/>
    <mergeCell ref="AY95:AZ95"/>
    <mergeCell ref="AI97:AJ97"/>
    <mergeCell ref="AK97:AL97"/>
    <mergeCell ref="AM97:AN97"/>
    <mergeCell ref="AO97:AP97"/>
    <mergeCell ref="S97:T97"/>
    <mergeCell ref="U97:V97"/>
    <mergeCell ref="W97:X97"/>
    <mergeCell ref="Y97:Z97"/>
    <mergeCell ref="AA97:AB97"/>
    <mergeCell ref="AC97:AD97"/>
    <mergeCell ref="BP96:BQ96"/>
    <mergeCell ref="BR96:BS96"/>
    <mergeCell ref="BT96:BU96"/>
    <mergeCell ref="BV96:BW96"/>
    <mergeCell ref="BX96:BY96"/>
    <mergeCell ref="I97:J97"/>
    <mergeCell ref="K97:L97"/>
    <mergeCell ref="M97:N97"/>
    <mergeCell ref="O97:P97"/>
    <mergeCell ref="Q97:R97"/>
    <mergeCell ref="BD96:BE96"/>
    <mergeCell ref="BF96:BG96"/>
    <mergeCell ref="BH96:BI96"/>
    <mergeCell ref="BJ96:BK96"/>
    <mergeCell ref="BL96:BM96"/>
    <mergeCell ref="BN96:BO96"/>
    <mergeCell ref="AR96:AS96"/>
    <mergeCell ref="AT96:AU96"/>
    <mergeCell ref="AV96:AW96"/>
    <mergeCell ref="AX96:AY96"/>
    <mergeCell ref="AZ96:BA96"/>
    <mergeCell ref="BB96:BC96"/>
    <mergeCell ref="AL98:AM98"/>
    <mergeCell ref="AN98:AO98"/>
    <mergeCell ref="R98:S98"/>
    <mergeCell ref="T98:U98"/>
    <mergeCell ref="V98:W98"/>
    <mergeCell ref="X98:Y98"/>
    <mergeCell ref="Z98:AA98"/>
    <mergeCell ref="AB98:AC98"/>
    <mergeCell ref="BO97:BP97"/>
    <mergeCell ref="BQ97:BR97"/>
    <mergeCell ref="BS97:BT97"/>
    <mergeCell ref="BU97:BV97"/>
    <mergeCell ref="BW97:BX97"/>
    <mergeCell ref="H98:I98"/>
    <mergeCell ref="J98:K98"/>
    <mergeCell ref="L98:M98"/>
    <mergeCell ref="N98:O98"/>
    <mergeCell ref="P98:Q98"/>
    <mergeCell ref="BC97:BD97"/>
    <mergeCell ref="BE97:BF97"/>
    <mergeCell ref="BG97:BH97"/>
    <mergeCell ref="BI97:BJ97"/>
    <mergeCell ref="BK97:BL97"/>
    <mergeCell ref="BM97:BN97"/>
    <mergeCell ref="AQ97:AR97"/>
    <mergeCell ref="AS97:AT97"/>
    <mergeCell ref="AU97:AV97"/>
    <mergeCell ref="AW97:AX97"/>
    <mergeCell ref="AY97:AZ97"/>
    <mergeCell ref="BA97:BB97"/>
    <mergeCell ref="AE97:AF97"/>
    <mergeCell ref="AG97:AH97"/>
    <mergeCell ref="Y99:Z99"/>
    <mergeCell ref="AA99:AB99"/>
    <mergeCell ref="AC99:AD99"/>
    <mergeCell ref="AE99:AF99"/>
    <mergeCell ref="I99:J99"/>
    <mergeCell ref="K99:L99"/>
    <mergeCell ref="M99:N99"/>
    <mergeCell ref="O99:P99"/>
    <mergeCell ref="Q99:R99"/>
    <mergeCell ref="S99:T99"/>
    <mergeCell ref="BN98:BO98"/>
    <mergeCell ref="BP98:BQ98"/>
    <mergeCell ref="BR98:BS98"/>
    <mergeCell ref="BT98:BU98"/>
    <mergeCell ref="BV98:BW98"/>
    <mergeCell ref="BX98:BY98"/>
    <mergeCell ref="BB98:BC98"/>
    <mergeCell ref="BD98:BE98"/>
    <mergeCell ref="BF98:BG98"/>
    <mergeCell ref="BH98:BI98"/>
    <mergeCell ref="BJ98:BK98"/>
    <mergeCell ref="BL98:BM98"/>
    <mergeCell ref="AP98:AQ98"/>
    <mergeCell ref="AR98:AS98"/>
    <mergeCell ref="AT98:AU98"/>
    <mergeCell ref="AV98:AW98"/>
    <mergeCell ref="AX98:AY98"/>
    <mergeCell ref="AZ98:BA98"/>
    <mergeCell ref="AD98:AE98"/>
    <mergeCell ref="AF98:AG98"/>
    <mergeCell ref="AH98:AI98"/>
    <mergeCell ref="AJ98:AK98"/>
    <mergeCell ref="AB100:AC100"/>
    <mergeCell ref="AD100:AE100"/>
    <mergeCell ref="BQ99:BR99"/>
    <mergeCell ref="BS99:BT99"/>
    <mergeCell ref="BU99:BV99"/>
    <mergeCell ref="BW99:BX99"/>
    <mergeCell ref="H100:I100"/>
    <mergeCell ref="J100:K100"/>
    <mergeCell ref="L100:M100"/>
    <mergeCell ref="N100:O100"/>
    <mergeCell ref="P100:Q100"/>
    <mergeCell ref="R100:S100"/>
    <mergeCell ref="BE99:BF99"/>
    <mergeCell ref="BG99:BH99"/>
    <mergeCell ref="BI99:BJ99"/>
    <mergeCell ref="BK99:BL99"/>
    <mergeCell ref="BM99:BN99"/>
    <mergeCell ref="BO99:BP99"/>
    <mergeCell ref="AS99:AT99"/>
    <mergeCell ref="AU99:AV99"/>
    <mergeCell ref="AW99:AX99"/>
    <mergeCell ref="AY99:AZ99"/>
    <mergeCell ref="BA99:BB99"/>
    <mergeCell ref="BC99:BD99"/>
    <mergeCell ref="AG99:AH99"/>
    <mergeCell ref="AI99:AJ99"/>
    <mergeCell ref="AK99:AL99"/>
    <mergeCell ref="AM99:AN99"/>
    <mergeCell ref="AO99:AP99"/>
    <mergeCell ref="AQ99:AR99"/>
    <mergeCell ref="U99:V99"/>
    <mergeCell ref="W99:X99"/>
    <mergeCell ref="BP100:BQ100"/>
    <mergeCell ref="BR100:BS100"/>
    <mergeCell ref="BT100:BU100"/>
    <mergeCell ref="BV100:BW100"/>
    <mergeCell ref="BX100:BY100"/>
    <mergeCell ref="I101:J101"/>
    <mergeCell ref="K101:L101"/>
    <mergeCell ref="M101:N101"/>
    <mergeCell ref="O101:P101"/>
    <mergeCell ref="Q101:R101"/>
    <mergeCell ref="BD100:BE100"/>
    <mergeCell ref="BF100:BG100"/>
    <mergeCell ref="BH100:BI100"/>
    <mergeCell ref="BJ100:BK100"/>
    <mergeCell ref="BL100:BM100"/>
    <mergeCell ref="BN100:BO100"/>
    <mergeCell ref="AR100:AS100"/>
    <mergeCell ref="AT100:AU100"/>
    <mergeCell ref="AV100:AW100"/>
    <mergeCell ref="AX100:AY100"/>
    <mergeCell ref="AZ100:BA100"/>
    <mergeCell ref="BB100:BC100"/>
    <mergeCell ref="AF100:AG100"/>
    <mergeCell ref="AH100:AI100"/>
    <mergeCell ref="AJ100:AK100"/>
    <mergeCell ref="AL100:AM100"/>
    <mergeCell ref="AN100:AO100"/>
    <mergeCell ref="AP100:AQ100"/>
    <mergeCell ref="T100:U100"/>
    <mergeCell ref="V100:W100"/>
    <mergeCell ref="X100:Y100"/>
    <mergeCell ref="Z100:AA100"/>
    <mergeCell ref="I102:J102"/>
    <mergeCell ref="K102:L102"/>
    <mergeCell ref="M102:N102"/>
    <mergeCell ref="O102:P102"/>
    <mergeCell ref="Q102:R102"/>
    <mergeCell ref="BC101:BD101"/>
    <mergeCell ref="BE101:BF101"/>
    <mergeCell ref="BG101:BH101"/>
    <mergeCell ref="BI101:BJ101"/>
    <mergeCell ref="BK101:BL101"/>
    <mergeCell ref="BM101:BN101"/>
    <mergeCell ref="AQ101:AR101"/>
    <mergeCell ref="AS101:AT101"/>
    <mergeCell ref="AU101:AV101"/>
    <mergeCell ref="AW101:AX101"/>
    <mergeCell ref="AY101:AZ101"/>
    <mergeCell ref="BA101:BB101"/>
    <mergeCell ref="AE101:AF101"/>
    <mergeCell ref="AG101:AH101"/>
    <mergeCell ref="AI101:AJ101"/>
    <mergeCell ref="AK101:AL101"/>
    <mergeCell ref="AM101:AN101"/>
    <mergeCell ref="AO101:AP101"/>
    <mergeCell ref="S101:T101"/>
    <mergeCell ref="U101:V101"/>
    <mergeCell ref="W101:X101"/>
    <mergeCell ref="Y101:Z101"/>
    <mergeCell ref="AA101:AB101"/>
    <mergeCell ref="AC101:AD101"/>
    <mergeCell ref="AE102:AF102"/>
    <mergeCell ref="AG102:AH102"/>
    <mergeCell ref="AI102:AJ102"/>
    <mergeCell ref="AK102:AL102"/>
    <mergeCell ref="AM102:AN102"/>
    <mergeCell ref="AO102:AP102"/>
    <mergeCell ref="S102:T102"/>
    <mergeCell ref="U102:V102"/>
    <mergeCell ref="W102:X102"/>
    <mergeCell ref="Y102:Z102"/>
    <mergeCell ref="AA102:AB102"/>
    <mergeCell ref="AC102:AD102"/>
    <mergeCell ref="BO101:BP101"/>
    <mergeCell ref="BQ101:BR101"/>
    <mergeCell ref="BS101:BT101"/>
    <mergeCell ref="BU101:BV101"/>
    <mergeCell ref="BW101:BX101"/>
    <mergeCell ref="BO102:BP102"/>
    <mergeCell ref="BQ102:BR102"/>
    <mergeCell ref="BS102:BT102"/>
    <mergeCell ref="BU102:BV102"/>
    <mergeCell ref="BW102:BX102"/>
    <mergeCell ref="BC102:BD102"/>
    <mergeCell ref="BE102:BF102"/>
    <mergeCell ref="BG102:BH102"/>
    <mergeCell ref="BI102:BJ102"/>
    <mergeCell ref="BK102:BL102"/>
    <mergeCell ref="BM102:BN102"/>
    <mergeCell ref="AQ102:AR102"/>
    <mergeCell ref="AS102:AT102"/>
    <mergeCell ref="AU102:AV102"/>
    <mergeCell ref="AW102:AX102"/>
    <mergeCell ref="AY102:AZ102"/>
    <mergeCell ref="BA102:BB102"/>
    <mergeCell ref="I105:J105"/>
    <mergeCell ref="K105:L105"/>
    <mergeCell ref="M105:N105"/>
    <mergeCell ref="O105:P105"/>
    <mergeCell ref="Q105:R105"/>
    <mergeCell ref="S105:T105"/>
    <mergeCell ref="U105:V105"/>
    <mergeCell ref="W105:X105"/>
    <mergeCell ref="Y105:Z105"/>
    <mergeCell ref="AA105:AB105"/>
    <mergeCell ref="AC105:AD105"/>
    <mergeCell ref="AE105:AF105"/>
    <mergeCell ref="AG105:AH105"/>
    <mergeCell ref="AI105:AJ105"/>
    <mergeCell ref="AK105:AL105"/>
    <mergeCell ref="AM105:AN105"/>
    <mergeCell ref="AO105:AP105"/>
    <mergeCell ref="AQ105:AR105"/>
    <mergeCell ref="AS105:AT105"/>
    <mergeCell ref="AU105:AV105"/>
    <mergeCell ref="AW105:AX105"/>
    <mergeCell ref="AY105:AZ105"/>
    <mergeCell ref="BA105:BB105"/>
    <mergeCell ref="BC105:BD105"/>
    <mergeCell ref="BE105:BF105"/>
    <mergeCell ref="BG105:BH105"/>
    <mergeCell ref="BI105:BJ105"/>
    <mergeCell ref="BK105:BL105"/>
    <mergeCell ref="BM105:BN105"/>
    <mergeCell ref="BO105:BP105"/>
    <mergeCell ref="BQ105:BR105"/>
    <mergeCell ref="BS105:BT105"/>
    <mergeCell ref="BU105:BV105"/>
    <mergeCell ref="BW105:BX105"/>
    <mergeCell ref="I106:J106"/>
    <mergeCell ref="K106:L106"/>
    <mergeCell ref="M106:N106"/>
    <mergeCell ref="O106:P106"/>
    <mergeCell ref="Q106:R106"/>
    <mergeCell ref="S106:T106"/>
    <mergeCell ref="U106:V106"/>
    <mergeCell ref="W106:X106"/>
    <mergeCell ref="Y106:Z106"/>
    <mergeCell ref="AA106:AB106"/>
    <mergeCell ref="AC106:AD106"/>
    <mergeCell ref="AE106:AF106"/>
    <mergeCell ref="AG106:AH106"/>
    <mergeCell ref="AI106:AJ106"/>
    <mergeCell ref="AK106:AL106"/>
    <mergeCell ref="AM106:AN106"/>
    <mergeCell ref="AO106:AP106"/>
    <mergeCell ref="AQ106:AR106"/>
    <mergeCell ref="AS106:AT106"/>
    <mergeCell ref="AU106:AV106"/>
    <mergeCell ref="AW106:AX106"/>
    <mergeCell ref="AY106:AZ106"/>
    <mergeCell ref="BA106:BB106"/>
    <mergeCell ref="BC106:BD106"/>
    <mergeCell ref="BE106:BF106"/>
    <mergeCell ref="BG106:BH106"/>
    <mergeCell ref="BI106:BJ106"/>
    <mergeCell ref="BK106:BL106"/>
    <mergeCell ref="BM106:BN106"/>
    <mergeCell ref="BO106:BP106"/>
    <mergeCell ref="BQ106:BR106"/>
    <mergeCell ref="BS106:BT106"/>
    <mergeCell ref="BU106:BV106"/>
    <mergeCell ref="BW106:BX106"/>
    <mergeCell ref="H107:I107"/>
    <mergeCell ref="J107:K107"/>
    <mergeCell ref="L107:M107"/>
    <mergeCell ref="N107:O107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N107:AO107"/>
    <mergeCell ref="AP107:AQ107"/>
    <mergeCell ref="AR107:AS107"/>
    <mergeCell ref="AT107:AU107"/>
    <mergeCell ref="AV107:AW107"/>
    <mergeCell ref="AX107:AY107"/>
    <mergeCell ref="AZ107:BA107"/>
    <mergeCell ref="BB107:BC107"/>
    <mergeCell ref="BD107:BE107"/>
    <mergeCell ref="BF107:BG107"/>
    <mergeCell ref="BH107:BI107"/>
    <mergeCell ref="BJ107:BK107"/>
    <mergeCell ref="BL107:BM107"/>
    <mergeCell ref="BN107:BO107"/>
    <mergeCell ref="BP107:BQ107"/>
    <mergeCell ref="BR107:BS107"/>
    <mergeCell ref="BT107:BU107"/>
    <mergeCell ref="BV107:BW107"/>
    <mergeCell ref="BX107:BY107"/>
    <mergeCell ref="I108:J108"/>
    <mergeCell ref="K108:L108"/>
    <mergeCell ref="M108:N108"/>
    <mergeCell ref="O108:P108"/>
    <mergeCell ref="Q108:R108"/>
    <mergeCell ref="S108:T108"/>
    <mergeCell ref="U108:V108"/>
    <mergeCell ref="W108:X108"/>
    <mergeCell ref="Y108:Z108"/>
    <mergeCell ref="AA108:AB108"/>
    <mergeCell ref="AC108:AD108"/>
    <mergeCell ref="AE108:AF108"/>
    <mergeCell ref="AG108:AH108"/>
    <mergeCell ref="AI108:AJ108"/>
    <mergeCell ref="AK108:AL108"/>
    <mergeCell ref="AM108:AN108"/>
    <mergeCell ref="AO108:AP108"/>
    <mergeCell ref="AQ108:AR108"/>
    <mergeCell ref="AS108:AT108"/>
    <mergeCell ref="AU108:AV108"/>
    <mergeCell ref="AW108:AX108"/>
    <mergeCell ref="AY108:AZ108"/>
    <mergeCell ref="BA108:BB108"/>
    <mergeCell ref="BC108:BD108"/>
    <mergeCell ref="BE108:BF108"/>
    <mergeCell ref="BG108:BH108"/>
    <mergeCell ref="BI108:BJ108"/>
    <mergeCell ref="BK108:BL108"/>
    <mergeCell ref="BM108:BN108"/>
    <mergeCell ref="BO108:BP108"/>
    <mergeCell ref="BQ108:BR108"/>
    <mergeCell ref="BS108:BT108"/>
    <mergeCell ref="BU108:BV108"/>
    <mergeCell ref="BW108:BX108"/>
    <mergeCell ref="H109:I109"/>
    <mergeCell ref="J109:K109"/>
    <mergeCell ref="L109:M109"/>
    <mergeCell ref="N109:O109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R109:AS109"/>
    <mergeCell ref="AT109:AU109"/>
    <mergeCell ref="AV109:AW109"/>
    <mergeCell ref="AX109:AY109"/>
    <mergeCell ref="AZ109:BA109"/>
    <mergeCell ref="BB109:BC109"/>
    <mergeCell ref="BD109:BE109"/>
    <mergeCell ref="BF109:BG109"/>
    <mergeCell ref="BH109:BI109"/>
    <mergeCell ref="BJ109:BK109"/>
    <mergeCell ref="BL109:BM109"/>
    <mergeCell ref="BN109:BO109"/>
    <mergeCell ref="BP109:BQ109"/>
    <mergeCell ref="BR109:BS109"/>
    <mergeCell ref="BT109:BU109"/>
    <mergeCell ref="BV109:BW109"/>
    <mergeCell ref="BX109:BY109"/>
    <mergeCell ref="I110:J110"/>
    <mergeCell ref="K110:L110"/>
    <mergeCell ref="M110:N110"/>
    <mergeCell ref="O110:P110"/>
    <mergeCell ref="Q110:R110"/>
    <mergeCell ref="S110:T110"/>
    <mergeCell ref="U110:V110"/>
    <mergeCell ref="W110:X110"/>
    <mergeCell ref="Y110:Z110"/>
    <mergeCell ref="AA110:AB110"/>
    <mergeCell ref="AC110:AD110"/>
    <mergeCell ref="AE110:AF110"/>
    <mergeCell ref="AG110:AH110"/>
    <mergeCell ref="AI110:AJ110"/>
    <mergeCell ref="AK110:AL110"/>
    <mergeCell ref="AM110:AN110"/>
    <mergeCell ref="AO110:AP110"/>
    <mergeCell ref="AQ110:AR110"/>
    <mergeCell ref="AS110:AT110"/>
    <mergeCell ref="AU110:AV110"/>
    <mergeCell ref="AW110:AX110"/>
    <mergeCell ref="AY110:AZ110"/>
    <mergeCell ref="BA110:BB110"/>
    <mergeCell ref="BC110:BD110"/>
    <mergeCell ref="BE110:BF110"/>
    <mergeCell ref="BG110:BH110"/>
    <mergeCell ref="BI110:BJ110"/>
    <mergeCell ref="BK110:BL110"/>
    <mergeCell ref="BM110:BN110"/>
    <mergeCell ref="BO110:BP110"/>
    <mergeCell ref="BQ110:BR110"/>
    <mergeCell ref="BS110:BT110"/>
    <mergeCell ref="BU110:BV110"/>
    <mergeCell ref="BW110:BX110"/>
    <mergeCell ref="H111:I111"/>
    <mergeCell ref="J111:K111"/>
    <mergeCell ref="L111:M111"/>
    <mergeCell ref="N111:O111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N111:AO111"/>
    <mergeCell ref="AP111:AQ111"/>
    <mergeCell ref="AR111:AS111"/>
    <mergeCell ref="AT111:AU111"/>
    <mergeCell ref="AV111:AW111"/>
    <mergeCell ref="AX111:AY111"/>
    <mergeCell ref="AZ111:BA111"/>
    <mergeCell ref="BB111:BC111"/>
    <mergeCell ref="BD111:BE111"/>
    <mergeCell ref="BF111:BG111"/>
    <mergeCell ref="BH111:BI111"/>
    <mergeCell ref="BJ111:BK111"/>
    <mergeCell ref="BL111:BM111"/>
    <mergeCell ref="BN111:BO111"/>
    <mergeCell ref="BP111:BQ111"/>
    <mergeCell ref="BR111:BS111"/>
    <mergeCell ref="BT111:BU111"/>
    <mergeCell ref="BV111:BW111"/>
    <mergeCell ref="BX111:BY111"/>
    <mergeCell ref="I112:J112"/>
    <mergeCell ref="K112:L112"/>
    <mergeCell ref="M112:N112"/>
    <mergeCell ref="O112:P112"/>
    <mergeCell ref="Q112:R112"/>
    <mergeCell ref="S112:T112"/>
    <mergeCell ref="U112:V112"/>
    <mergeCell ref="W112:X112"/>
    <mergeCell ref="Y112:Z112"/>
    <mergeCell ref="AA112:AB112"/>
    <mergeCell ref="AC112:AD112"/>
    <mergeCell ref="AE112:AF112"/>
    <mergeCell ref="AG112:AH112"/>
    <mergeCell ref="AI112:AJ112"/>
    <mergeCell ref="AK112:AL112"/>
    <mergeCell ref="AM112:AN112"/>
    <mergeCell ref="AO112:AP112"/>
    <mergeCell ref="AQ112:AR112"/>
    <mergeCell ref="AS112:AT112"/>
    <mergeCell ref="AU112:AV112"/>
    <mergeCell ref="AW112:AX112"/>
    <mergeCell ref="AY112:AZ112"/>
    <mergeCell ref="BA112:BB112"/>
    <mergeCell ref="BC112:BD112"/>
    <mergeCell ref="BE112:BF112"/>
    <mergeCell ref="BG112:BH112"/>
    <mergeCell ref="BI112:BJ112"/>
    <mergeCell ref="BK112:BL112"/>
    <mergeCell ref="BM112:BN112"/>
    <mergeCell ref="BO112:BP112"/>
    <mergeCell ref="BQ112:BR112"/>
    <mergeCell ref="BS112:BT112"/>
    <mergeCell ref="BU112:BV112"/>
    <mergeCell ref="BW112:BX112"/>
    <mergeCell ref="H113:I113"/>
    <mergeCell ref="J113:K113"/>
    <mergeCell ref="L113:M113"/>
    <mergeCell ref="N113:O113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R113:AS113"/>
    <mergeCell ref="AT113:AU113"/>
    <mergeCell ref="AV113:AW113"/>
    <mergeCell ref="AX113:AY113"/>
    <mergeCell ref="AZ113:BA113"/>
    <mergeCell ref="BB113:BC113"/>
    <mergeCell ref="BD113:BE113"/>
    <mergeCell ref="BF113:BG113"/>
    <mergeCell ref="BH113:BI113"/>
    <mergeCell ref="BJ113:BK113"/>
    <mergeCell ref="BL113:BM113"/>
    <mergeCell ref="BN113:BO113"/>
    <mergeCell ref="BP113:BQ113"/>
    <mergeCell ref="BR113:BS113"/>
    <mergeCell ref="BT113:BU113"/>
    <mergeCell ref="BV113:BW113"/>
    <mergeCell ref="BX113:BY113"/>
    <mergeCell ref="I114:J114"/>
    <mergeCell ref="K114:L114"/>
    <mergeCell ref="M114:N114"/>
    <mergeCell ref="O114:P114"/>
    <mergeCell ref="Q114:R114"/>
    <mergeCell ref="S114:T114"/>
    <mergeCell ref="U114:V114"/>
    <mergeCell ref="W114:X114"/>
    <mergeCell ref="Y114:Z114"/>
    <mergeCell ref="AA114:AB114"/>
    <mergeCell ref="AC114:AD114"/>
    <mergeCell ref="AE114:AF114"/>
    <mergeCell ref="AG114:AH114"/>
    <mergeCell ref="AI114:AJ114"/>
    <mergeCell ref="AK114:AL114"/>
    <mergeCell ref="AM114:AN114"/>
    <mergeCell ref="AO114:AP114"/>
    <mergeCell ref="AQ114:AR114"/>
    <mergeCell ref="AS114:AT114"/>
    <mergeCell ref="AU114:AV114"/>
    <mergeCell ref="AW114:AX114"/>
    <mergeCell ref="AY114:AZ114"/>
    <mergeCell ref="BA114:BB114"/>
    <mergeCell ref="BC114:BD114"/>
    <mergeCell ref="BE114:BF114"/>
    <mergeCell ref="BG114:BH114"/>
    <mergeCell ref="BI114:BJ114"/>
    <mergeCell ref="BK114:BL114"/>
    <mergeCell ref="BM114:BN114"/>
    <mergeCell ref="BO114:BP114"/>
    <mergeCell ref="BQ114:BR114"/>
    <mergeCell ref="BS114:BT114"/>
    <mergeCell ref="BU114:BV114"/>
    <mergeCell ref="BW114:BX114"/>
    <mergeCell ref="H115:I115"/>
    <mergeCell ref="J115:K115"/>
    <mergeCell ref="L115:M115"/>
    <mergeCell ref="N115:O115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N115:AO115"/>
    <mergeCell ref="AP115:AQ115"/>
    <mergeCell ref="AR115:AS115"/>
    <mergeCell ref="AT115:AU115"/>
    <mergeCell ref="AV115:AW115"/>
    <mergeCell ref="AX115:AY115"/>
    <mergeCell ref="AZ115:BA115"/>
    <mergeCell ref="BB115:BC115"/>
    <mergeCell ref="BD115:BE115"/>
    <mergeCell ref="BF115:BG115"/>
    <mergeCell ref="BH115:BI115"/>
    <mergeCell ref="BJ115:BK115"/>
    <mergeCell ref="BL115:BM115"/>
    <mergeCell ref="BN115:BO115"/>
    <mergeCell ref="BP115:BQ115"/>
    <mergeCell ref="BR115:BS115"/>
    <mergeCell ref="BT115:BU115"/>
    <mergeCell ref="BV115:BW115"/>
    <mergeCell ref="BX115:BY115"/>
    <mergeCell ref="I116:J116"/>
    <mergeCell ref="K116:L116"/>
    <mergeCell ref="M116:N116"/>
    <mergeCell ref="O116:P116"/>
    <mergeCell ref="Q116:R116"/>
    <mergeCell ref="S116:T116"/>
    <mergeCell ref="U116:V116"/>
    <mergeCell ref="W116:X116"/>
    <mergeCell ref="Y116:Z116"/>
    <mergeCell ref="AA116:AB116"/>
    <mergeCell ref="AC116:AD116"/>
    <mergeCell ref="AE116:AF116"/>
    <mergeCell ref="AG116:AH116"/>
    <mergeCell ref="AI116:AJ116"/>
    <mergeCell ref="AK116:AL116"/>
    <mergeCell ref="AM116:AN116"/>
    <mergeCell ref="AO116:AP116"/>
    <mergeCell ref="AQ116:AR116"/>
    <mergeCell ref="AS116:AT116"/>
    <mergeCell ref="AU116:AV116"/>
    <mergeCell ref="AW116:AX116"/>
    <mergeCell ref="AY116:AZ116"/>
    <mergeCell ref="BA116:BB116"/>
    <mergeCell ref="BC116:BD116"/>
    <mergeCell ref="BE116:BF116"/>
    <mergeCell ref="BG116:BH116"/>
    <mergeCell ref="BI116:BJ116"/>
    <mergeCell ref="BK116:BL116"/>
    <mergeCell ref="BM116:BN116"/>
    <mergeCell ref="BO116:BP116"/>
    <mergeCell ref="BQ116:BR116"/>
    <mergeCell ref="BS116:BT116"/>
    <mergeCell ref="BU116:BV116"/>
    <mergeCell ref="BW116:BX116"/>
    <mergeCell ref="H117:I117"/>
    <mergeCell ref="J117:K117"/>
    <mergeCell ref="L117:M117"/>
    <mergeCell ref="N117:O117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R117:AS117"/>
    <mergeCell ref="AT117:AU117"/>
    <mergeCell ref="AV117:AW117"/>
    <mergeCell ref="AX117:AY117"/>
    <mergeCell ref="AZ117:BA117"/>
    <mergeCell ref="BB117:BC117"/>
    <mergeCell ref="BD117:BE117"/>
    <mergeCell ref="BF117:BG117"/>
    <mergeCell ref="BH117:BI117"/>
    <mergeCell ref="BJ117:BK117"/>
    <mergeCell ref="BL117:BM117"/>
    <mergeCell ref="BN117:BO117"/>
    <mergeCell ref="BP117:BQ117"/>
    <mergeCell ref="BR117:BS117"/>
    <mergeCell ref="BT117:BU117"/>
    <mergeCell ref="BV117:BW117"/>
    <mergeCell ref="BX117:BY117"/>
    <mergeCell ref="I118:J118"/>
    <mergeCell ref="K118:L118"/>
    <mergeCell ref="M118:N118"/>
    <mergeCell ref="O118:P118"/>
    <mergeCell ref="Q118:R118"/>
    <mergeCell ref="S118:T118"/>
    <mergeCell ref="U118:V118"/>
    <mergeCell ref="W118:X118"/>
    <mergeCell ref="Y118:Z118"/>
    <mergeCell ref="AA118:AB118"/>
    <mergeCell ref="AC118:AD118"/>
    <mergeCell ref="AE118:AF118"/>
    <mergeCell ref="AG118:AH118"/>
    <mergeCell ref="AI118:AJ118"/>
    <mergeCell ref="AK118:AL118"/>
    <mergeCell ref="AM118:AN118"/>
    <mergeCell ref="AO118:AP118"/>
    <mergeCell ref="AQ118:AR118"/>
    <mergeCell ref="AS118:AT118"/>
    <mergeCell ref="AU118:AV118"/>
    <mergeCell ref="AW118:AX118"/>
    <mergeCell ref="AY118:AZ118"/>
    <mergeCell ref="BA118:BB118"/>
    <mergeCell ref="BC118:BD118"/>
    <mergeCell ref="BE118:BF118"/>
    <mergeCell ref="BG118:BH118"/>
    <mergeCell ref="BI118:BJ118"/>
    <mergeCell ref="BK118:BL118"/>
    <mergeCell ref="BM118:BN118"/>
    <mergeCell ref="BO118:BP118"/>
    <mergeCell ref="BQ118:BR118"/>
    <mergeCell ref="BS118:BT118"/>
    <mergeCell ref="BU118:BV118"/>
    <mergeCell ref="BW118:BX118"/>
    <mergeCell ref="H119:I119"/>
    <mergeCell ref="J119:K119"/>
    <mergeCell ref="L119:M119"/>
    <mergeCell ref="N119:O119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N119:AO119"/>
    <mergeCell ref="AP119:AQ119"/>
    <mergeCell ref="AR119:AS119"/>
    <mergeCell ref="AT119:AU119"/>
    <mergeCell ref="AV119:AW119"/>
    <mergeCell ref="AX119:AY119"/>
    <mergeCell ref="AZ119:BA119"/>
    <mergeCell ref="BB119:BC119"/>
    <mergeCell ref="BD119:BE119"/>
    <mergeCell ref="BF119:BG119"/>
    <mergeCell ref="BH119:BI119"/>
    <mergeCell ref="BJ119:BK119"/>
    <mergeCell ref="BL119:BM119"/>
    <mergeCell ref="BN119:BO119"/>
    <mergeCell ref="BP119:BQ119"/>
    <mergeCell ref="BR119:BS119"/>
    <mergeCell ref="BT119:BU119"/>
    <mergeCell ref="BV119:BW119"/>
    <mergeCell ref="BX119:BY119"/>
    <mergeCell ref="I120:J120"/>
    <mergeCell ref="K120:L120"/>
    <mergeCell ref="M120:N120"/>
    <mergeCell ref="O120:P120"/>
    <mergeCell ref="Q120:R120"/>
    <mergeCell ref="S120:T120"/>
    <mergeCell ref="U120:V120"/>
    <mergeCell ref="W120:X120"/>
    <mergeCell ref="Y120:Z120"/>
    <mergeCell ref="AA120:AB120"/>
    <mergeCell ref="AC120:AD120"/>
    <mergeCell ref="AE120:AF120"/>
    <mergeCell ref="AG120:AH120"/>
    <mergeCell ref="AI120:AJ120"/>
    <mergeCell ref="AK120:AL120"/>
    <mergeCell ref="AM120:AN120"/>
    <mergeCell ref="AO120:AP120"/>
    <mergeCell ref="AQ120:AR120"/>
    <mergeCell ref="AS120:AT120"/>
    <mergeCell ref="AU120:AV120"/>
    <mergeCell ref="AW120:AX120"/>
    <mergeCell ref="AY120:AZ120"/>
    <mergeCell ref="BA120:BB120"/>
    <mergeCell ref="BC120:BD120"/>
    <mergeCell ref="BE120:BF120"/>
    <mergeCell ref="BG120:BH120"/>
    <mergeCell ref="BI120:BJ120"/>
    <mergeCell ref="BK120:BL120"/>
    <mergeCell ref="BM120:BN120"/>
    <mergeCell ref="BO120:BP120"/>
    <mergeCell ref="BQ120:BR120"/>
    <mergeCell ref="BS120:BT120"/>
    <mergeCell ref="BU120:BV120"/>
    <mergeCell ref="BW120:BX120"/>
    <mergeCell ref="H121:I121"/>
    <mergeCell ref="J121:K121"/>
    <mergeCell ref="L121:M121"/>
    <mergeCell ref="N121:O121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R121:AS121"/>
    <mergeCell ref="AT121:AU121"/>
    <mergeCell ref="AV121:AW121"/>
    <mergeCell ref="AX121:AY121"/>
    <mergeCell ref="AZ121:BA121"/>
    <mergeCell ref="BB121:BC121"/>
    <mergeCell ref="BD121:BE121"/>
    <mergeCell ref="BF121:BG121"/>
    <mergeCell ref="BH121:BI121"/>
    <mergeCell ref="BJ121:BK121"/>
    <mergeCell ref="BL121:BM121"/>
    <mergeCell ref="BN121:BO121"/>
    <mergeCell ref="BP121:BQ121"/>
    <mergeCell ref="BR121:BS121"/>
    <mergeCell ref="BT121:BU121"/>
    <mergeCell ref="BV121:BW121"/>
    <mergeCell ref="BX121:BY121"/>
    <mergeCell ref="I122:J122"/>
    <mergeCell ref="K122:L122"/>
    <mergeCell ref="M122:N122"/>
    <mergeCell ref="O122:P122"/>
    <mergeCell ref="Q122:R122"/>
    <mergeCell ref="S122:T122"/>
    <mergeCell ref="U122:V122"/>
    <mergeCell ref="W122:X122"/>
    <mergeCell ref="Y122:Z122"/>
    <mergeCell ref="AA122:AB122"/>
    <mergeCell ref="AC122:AD122"/>
    <mergeCell ref="AE122:AF122"/>
    <mergeCell ref="AG122:AH122"/>
    <mergeCell ref="AI122:AJ122"/>
    <mergeCell ref="AK122:AL122"/>
    <mergeCell ref="AM122:AN122"/>
    <mergeCell ref="AO122:AP122"/>
    <mergeCell ref="AQ122:AR122"/>
    <mergeCell ref="AS122:AT122"/>
    <mergeCell ref="AU122:AV122"/>
    <mergeCell ref="AW122:AX122"/>
    <mergeCell ref="AY122:AZ122"/>
    <mergeCell ref="BA122:BB122"/>
    <mergeCell ref="BC122:BD122"/>
    <mergeCell ref="BE122:BF122"/>
    <mergeCell ref="BG122:BH122"/>
    <mergeCell ref="BI122:BJ122"/>
    <mergeCell ref="BK122:BL122"/>
    <mergeCell ref="BM122:BN122"/>
    <mergeCell ref="BO122:BP122"/>
    <mergeCell ref="BQ122:BR122"/>
    <mergeCell ref="BS122:BT122"/>
    <mergeCell ref="BU122:BV122"/>
    <mergeCell ref="BW122:BX122"/>
    <mergeCell ref="H123:I123"/>
    <mergeCell ref="J123:K123"/>
    <mergeCell ref="L123:M123"/>
    <mergeCell ref="N123:O123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N123:AO123"/>
    <mergeCell ref="AP123:AQ123"/>
    <mergeCell ref="AR123:AS123"/>
    <mergeCell ref="AT123:AU123"/>
    <mergeCell ref="AV123:AW123"/>
    <mergeCell ref="AX123:AY123"/>
    <mergeCell ref="AZ123:BA123"/>
    <mergeCell ref="BB123:BC123"/>
    <mergeCell ref="BD123:BE123"/>
    <mergeCell ref="BF123:BG123"/>
    <mergeCell ref="BH123:BI123"/>
    <mergeCell ref="BJ123:BK123"/>
    <mergeCell ref="BL123:BM123"/>
    <mergeCell ref="BN123:BO123"/>
    <mergeCell ref="BP123:BQ123"/>
    <mergeCell ref="BR123:BS123"/>
    <mergeCell ref="BT123:BU123"/>
    <mergeCell ref="BV123:BW123"/>
    <mergeCell ref="BX123:BY123"/>
    <mergeCell ref="I124:J124"/>
    <mergeCell ref="K124:L124"/>
    <mergeCell ref="M124:N124"/>
    <mergeCell ref="O124:P124"/>
    <mergeCell ref="Q124:R124"/>
    <mergeCell ref="S124:T124"/>
    <mergeCell ref="U124:V124"/>
    <mergeCell ref="W124:X124"/>
    <mergeCell ref="Y124:Z124"/>
    <mergeCell ref="AA124:AB124"/>
    <mergeCell ref="AC124:AD124"/>
    <mergeCell ref="AE124:AF124"/>
    <mergeCell ref="AG124:AH124"/>
    <mergeCell ref="AI124:AJ124"/>
    <mergeCell ref="AK124:AL124"/>
    <mergeCell ref="AM124:AN124"/>
    <mergeCell ref="AO124:AP124"/>
    <mergeCell ref="AQ124:AR124"/>
    <mergeCell ref="AS124:AT124"/>
    <mergeCell ref="AU124:AV124"/>
    <mergeCell ref="AW124:AX124"/>
    <mergeCell ref="AY124:AZ124"/>
    <mergeCell ref="BA124:BB124"/>
    <mergeCell ref="BC124:BD124"/>
    <mergeCell ref="BE124:BF124"/>
    <mergeCell ref="BG124:BH124"/>
    <mergeCell ref="BI124:BJ124"/>
    <mergeCell ref="BK124:BL124"/>
    <mergeCell ref="BM124:BN124"/>
    <mergeCell ref="BO124:BP124"/>
    <mergeCell ref="BQ124:BR124"/>
    <mergeCell ref="BS124:BT124"/>
    <mergeCell ref="BU124:BV124"/>
    <mergeCell ref="BW124:BX124"/>
    <mergeCell ref="H125:I125"/>
    <mergeCell ref="J125:K125"/>
    <mergeCell ref="L125:M125"/>
    <mergeCell ref="N125:O125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R125:AS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  <mergeCell ref="BL125:BM125"/>
    <mergeCell ref="BN125:BO125"/>
    <mergeCell ref="BP125:BQ125"/>
    <mergeCell ref="BR125:BS125"/>
    <mergeCell ref="BT125:BU125"/>
    <mergeCell ref="BV125:BW125"/>
    <mergeCell ref="BX125:BY125"/>
    <mergeCell ref="I126:J126"/>
    <mergeCell ref="K126:L126"/>
    <mergeCell ref="M126:N126"/>
    <mergeCell ref="O126:P126"/>
    <mergeCell ref="Q126:R126"/>
    <mergeCell ref="S126:T126"/>
    <mergeCell ref="U126:V126"/>
    <mergeCell ref="W126:X126"/>
    <mergeCell ref="Y126:Z126"/>
    <mergeCell ref="AA126:AB126"/>
    <mergeCell ref="AC126:AD126"/>
    <mergeCell ref="AE126:AF126"/>
    <mergeCell ref="AG126:AH126"/>
    <mergeCell ref="AI126:AJ126"/>
    <mergeCell ref="AK126:AL126"/>
    <mergeCell ref="AM126:AN126"/>
    <mergeCell ref="AO126:AP126"/>
    <mergeCell ref="AQ126:AR126"/>
    <mergeCell ref="AS126:AT126"/>
    <mergeCell ref="AU126:AV126"/>
    <mergeCell ref="AW126:AX126"/>
    <mergeCell ref="AY126:AZ126"/>
    <mergeCell ref="BA126:BB126"/>
    <mergeCell ref="BC126:BD126"/>
    <mergeCell ref="BE126:BF126"/>
    <mergeCell ref="BG126:BH126"/>
    <mergeCell ref="BI126:BJ126"/>
    <mergeCell ref="BK126:BL126"/>
    <mergeCell ref="BM126:BN126"/>
    <mergeCell ref="BO126:BP126"/>
    <mergeCell ref="BQ126:BR126"/>
    <mergeCell ref="BS126:BT126"/>
    <mergeCell ref="BU126:BV126"/>
    <mergeCell ref="BW126:BX126"/>
    <mergeCell ref="H127:I127"/>
    <mergeCell ref="J127:K127"/>
    <mergeCell ref="L127:M127"/>
    <mergeCell ref="N127:O127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N127:AO127"/>
    <mergeCell ref="AP127:AQ127"/>
    <mergeCell ref="AR127:AS127"/>
    <mergeCell ref="AT127:AU127"/>
    <mergeCell ref="AV127:AW127"/>
    <mergeCell ref="AX127:AY127"/>
    <mergeCell ref="AZ127:BA127"/>
    <mergeCell ref="BB127:BC127"/>
    <mergeCell ref="BD127:BE127"/>
    <mergeCell ref="BF127:BG127"/>
    <mergeCell ref="BH127:BI127"/>
    <mergeCell ref="BJ127:BK127"/>
    <mergeCell ref="BL127:BM127"/>
    <mergeCell ref="BN127:BO127"/>
    <mergeCell ref="BP127:BQ127"/>
    <mergeCell ref="BR127:BS127"/>
    <mergeCell ref="BT127:BU127"/>
    <mergeCell ref="BV127:BW127"/>
    <mergeCell ref="BX127:BY127"/>
    <mergeCell ref="I128:J128"/>
    <mergeCell ref="K128:L128"/>
    <mergeCell ref="M128:N128"/>
    <mergeCell ref="O128:P128"/>
    <mergeCell ref="Q128:R128"/>
    <mergeCell ref="S128:T128"/>
    <mergeCell ref="U128:V128"/>
    <mergeCell ref="W128:X128"/>
    <mergeCell ref="Y128:Z128"/>
    <mergeCell ref="AA128:AB128"/>
    <mergeCell ref="AC128:AD128"/>
    <mergeCell ref="AE128:AF128"/>
    <mergeCell ref="AG128:AH128"/>
    <mergeCell ref="AI128:AJ128"/>
    <mergeCell ref="AK128:AL128"/>
    <mergeCell ref="AM128:AN128"/>
    <mergeCell ref="AO128:AP128"/>
    <mergeCell ref="AQ128:AR128"/>
    <mergeCell ref="AS128:AT128"/>
    <mergeCell ref="AU128:AV128"/>
    <mergeCell ref="AW128:AX128"/>
    <mergeCell ref="AY128:AZ128"/>
    <mergeCell ref="BA128:BB128"/>
    <mergeCell ref="BC128:BD128"/>
    <mergeCell ref="BE128:BF128"/>
    <mergeCell ref="BG128:BH128"/>
    <mergeCell ref="BI128:BJ128"/>
    <mergeCell ref="BK128:BL128"/>
    <mergeCell ref="BM128:BN128"/>
    <mergeCell ref="BO128:BP128"/>
    <mergeCell ref="BQ128:BR128"/>
    <mergeCell ref="BS128:BT128"/>
    <mergeCell ref="BU128:BV128"/>
    <mergeCell ref="BW128:BX128"/>
    <mergeCell ref="H129:I129"/>
    <mergeCell ref="J129:K129"/>
    <mergeCell ref="L129:M129"/>
    <mergeCell ref="N129:O129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R129:AS129"/>
    <mergeCell ref="AT129:AU129"/>
    <mergeCell ref="AV129:AW129"/>
    <mergeCell ref="AX129:AY129"/>
    <mergeCell ref="AZ129:BA129"/>
    <mergeCell ref="BB129:BC129"/>
    <mergeCell ref="BD129:BE129"/>
    <mergeCell ref="BF129:BG129"/>
    <mergeCell ref="BH129:BI129"/>
    <mergeCell ref="BJ129:BK129"/>
    <mergeCell ref="BL129:BM129"/>
    <mergeCell ref="BN129:BO129"/>
    <mergeCell ref="BP129:BQ129"/>
    <mergeCell ref="BR129:BS129"/>
    <mergeCell ref="BT129:BU129"/>
    <mergeCell ref="BV129:BW129"/>
    <mergeCell ref="BX129:BY129"/>
    <mergeCell ref="I130:J130"/>
    <mergeCell ref="K130:L130"/>
    <mergeCell ref="M130:N130"/>
    <mergeCell ref="O130:P130"/>
    <mergeCell ref="Q130:R130"/>
    <mergeCell ref="S130:T130"/>
    <mergeCell ref="U130:V130"/>
    <mergeCell ref="W130:X130"/>
    <mergeCell ref="Y130:Z130"/>
    <mergeCell ref="AA130:AB130"/>
    <mergeCell ref="AC130:AD130"/>
    <mergeCell ref="AE130:AF130"/>
    <mergeCell ref="AG130:AH130"/>
    <mergeCell ref="AI130:AJ130"/>
    <mergeCell ref="AK130:AL130"/>
    <mergeCell ref="AM130:AN130"/>
    <mergeCell ref="AO130:AP130"/>
    <mergeCell ref="AQ130:AR130"/>
    <mergeCell ref="AS130:AT130"/>
    <mergeCell ref="AU130:AV130"/>
    <mergeCell ref="AW130:AX130"/>
    <mergeCell ref="AY130:AZ130"/>
    <mergeCell ref="BA130:BB130"/>
    <mergeCell ref="BC130:BD130"/>
    <mergeCell ref="BE130:BF130"/>
    <mergeCell ref="BG130:BH130"/>
    <mergeCell ref="BI130:BJ130"/>
    <mergeCell ref="BK130:BL130"/>
    <mergeCell ref="BM130:BN130"/>
    <mergeCell ref="BO130:BP130"/>
    <mergeCell ref="BQ130:BR130"/>
    <mergeCell ref="BS130:BT130"/>
    <mergeCell ref="BU130:BV130"/>
    <mergeCell ref="BW130:BX130"/>
    <mergeCell ref="H131:I131"/>
    <mergeCell ref="J131:K131"/>
    <mergeCell ref="L131:M131"/>
    <mergeCell ref="N131:O131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N131:AO131"/>
    <mergeCell ref="AP131:AQ131"/>
    <mergeCell ref="AR131:AS131"/>
    <mergeCell ref="AT131:AU131"/>
    <mergeCell ref="AV131:AW131"/>
    <mergeCell ref="AX131:AY131"/>
    <mergeCell ref="AZ131:BA131"/>
    <mergeCell ref="BB131:BC131"/>
    <mergeCell ref="BD131:BE131"/>
    <mergeCell ref="BF131:BG131"/>
    <mergeCell ref="BH131:BI131"/>
    <mergeCell ref="BJ131:BK131"/>
    <mergeCell ref="BL131:BM131"/>
    <mergeCell ref="BN131:BO131"/>
    <mergeCell ref="BP131:BQ131"/>
    <mergeCell ref="BR131:BS131"/>
    <mergeCell ref="BT131:BU131"/>
    <mergeCell ref="BV131:BW131"/>
    <mergeCell ref="BX131:BY131"/>
    <mergeCell ref="I132:J132"/>
    <mergeCell ref="K132:L132"/>
    <mergeCell ref="M132:N132"/>
    <mergeCell ref="O132:P132"/>
    <mergeCell ref="Q132:R132"/>
    <mergeCell ref="S132:T132"/>
    <mergeCell ref="U132:V132"/>
    <mergeCell ref="W132:X132"/>
    <mergeCell ref="Y132:Z132"/>
    <mergeCell ref="AA132:AB132"/>
    <mergeCell ref="AC132:AD132"/>
    <mergeCell ref="AE132:AF132"/>
    <mergeCell ref="AG132:AH132"/>
    <mergeCell ref="AI132:AJ132"/>
    <mergeCell ref="AK132:AL132"/>
    <mergeCell ref="AM132:AN132"/>
    <mergeCell ref="AO132:AP132"/>
    <mergeCell ref="AQ132:AR132"/>
    <mergeCell ref="AS132:AT132"/>
    <mergeCell ref="AU132:AV132"/>
    <mergeCell ref="AW132:AX132"/>
    <mergeCell ref="AY132:AZ132"/>
    <mergeCell ref="BA132:BB132"/>
    <mergeCell ref="BC132:BD132"/>
    <mergeCell ref="BE132:BF132"/>
    <mergeCell ref="BG132:BH132"/>
    <mergeCell ref="BI132:BJ132"/>
    <mergeCell ref="BK132:BL132"/>
    <mergeCell ref="BM132:BN132"/>
    <mergeCell ref="BO132:BP132"/>
    <mergeCell ref="BQ132:BR132"/>
    <mergeCell ref="BS132:BT132"/>
    <mergeCell ref="BU132:BV132"/>
    <mergeCell ref="BW132:BX132"/>
    <mergeCell ref="H133:I133"/>
    <mergeCell ref="J133:K133"/>
    <mergeCell ref="L133:M133"/>
    <mergeCell ref="N133:O133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R133:AS133"/>
    <mergeCell ref="AT133:AU133"/>
    <mergeCell ref="AV133:AW133"/>
    <mergeCell ref="AX133:AY133"/>
    <mergeCell ref="AZ133:BA133"/>
    <mergeCell ref="BB133:BC133"/>
    <mergeCell ref="BD133:BE133"/>
    <mergeCell ref="BF133:BG133"/>
    <mergeCell ref="BH133:BI133"/>
    <mergeCell ref="BJ133:BK133"/>
    <mergeCell ref="BL133:BM133"/>
    <mergeCell ref="BN133:BO133"/>
    <mergeCell ref="BP133:BQ133"/>
    <mergeCell ref="BR133:BS133"/>
    <mergeCell ref="BT133:BU133"/>
    <mergeCell ref="BV133:BW133"/>
    <mergeCell ref="BX133:BY133"/>
    <mergeCell ref="I134:J134"/>
    <mergeCell ref="K134:L134"/>
    <mergeCell ref="M134:N134"/>
    <mergeCell ref="O134:P134"/>
    <mergeCell ref="Q134:R134"/>
    <mergeCell ref="S134:T134"/>
    <mergeCell ref="U134:V134"/>
    <mergeCell ref="W134:X134"/>
    <mergeCell ref="Y134:Z134"/>
    <mergeCell ref="AA134:AB134"/>
    <mergeCell ref="AC134:AD134"/>
    <mergeCell ref="AE134:AF134"/>
    <mergeCell ref="AG134:AH134"/>
    <mergeCell ref="AI134:AJ134"/>
    <mergeCell ref="AK134:AL134"/>
    <mergeCell ref="AM134:AN134"/>
    <mergeCell ref="AO134:AP134"/>
    <mergeCell ref="AQ134:AR134"/>
    <mergeCell ref="AS134:AT134"/>
    <mergeCell ref="AU134:AV134"/>
    <mergeCell ref="AW134:AX134"/>
    <mergeCell ref="AY134:AZ134"/>
    <mergeCell ref="BA134:BB134"/>
    <mergeCell ref="BC134:BD134"/>
    <mergeCell ref="BE134:BF134"/>
    <mergeCell ref="BG134:BH134"/>
    <mergeCell ref="BI134:BJ134"/>
    <mergeCell ref="BK134:BL134"/>
    <mergeCell ref="BM134:BN134"/>
    <mergeCell ref="BO134:BP134"/>
    <mergeCell ref="BQ134:BR134"/>
    <mergeCell ref="BS134:BT134"/>
    <mergeCell ref="BU134:BV134"/>
    <mergeCell ref="BW134:BX134"/>
    <mergeCell ref="H135:I135"/>
    <mergeCell ref="J135:K135"/>
    <mergeCell ref="L135:M135"/>
    <mergeCell ref="N135:O135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N135:AO135"/>
    <mergeCell ref="AP135:AQ135"/>
    <mergeCell ref="AR135:AS135"/>
    <mergeCell ref="BX135:BY135"/>
    <mergeCell ref="I136:J136"/>
    <mergeCell ref="K136:L136"/>
    <mergeCell ref="M136:N136"/>
    <mergeCell ref="O136:P136"/>
    <mergeCell ref="Q136:R136"/>
    <mergeCell ref="S136:T136"/>
    <mergeCell ref="U136:V136"/>
    <mergeCell ref="W136:X136"/>
    <mergeCell ref="Y136:Z136"/>
    <mergeCell ref="AA136:AB136"/>
    <mergeCell ref="AC136:AD136"/>
    <mergeCell ref="AE136:AF136"/>
    <mergeCell ref="AG136:AH136"/>
    <mergeCell ref="AI136:AJ136"/>
    <mergeCell ref="AK136:AL136"/>
    <mergeCell ref="AM136:AN136"/>
    <mergeCell ref="BS136:BT136"/>
    <mergeCell ref="BU136:BV136"/>
    <mergeCell ref="AT135:AU135"/>
    <mergeCell ref="AV135:AW135"/>
    <mergeCell ref="AX135:AY135"/>
    <mergeCell ref="AZ135:BA135"/>
    <mergeCell ref="BB135:BC135"/>
    <mergeCell ref="BD135:BE135"/>
    <mergeCell ref="BF135:BG135"/>
    <mergeCell ref="BH135:BI135"/>
    <mergeCell ref="BJ135:BK135"/>
    <mergeCell ref="BL135:BM135"/>
    <mergeCell ref="BN135:BO135"/>
    <mergeCell ref="BP135:BQ135"/>
    <mergeCell ref="BR135:BS135"/>
    <mergeCell ref="BT135:BU135"/>
    <mergeCell ref="BV135:BW135"/>
    <mergeCell ref="BB137:BC137"/>
    <mergeCell ref="BD137:BE137"/>
    <mergeCell ref="BF137:BG137"/>
    <mergeCell ref="BH137:BI137"/>
    <mergeCell ref="BJ137:BK137"/>
    <mergeCell ref="BL137:BM137"/>
    <mergeCell ref="BN137:BO137"/>
    <mergeCell ref="BP137:BQ137"/>
    <mergeCell ref="AO136:AP136"/>
    <mergeCell ref="AQ136:AR136"/>
    <mergeCell ref="AS136:AT136"/>
    <mergeCell ref="AU136:AV136"/>
    <mergeCell ref="AW136:AX136"/>
    <mergeCell ref="AY136:AZ136"/>
    <mergeCell ref="BA136:BB136"/>
    <mergeCell ref="BC136:BD136"/>
    <mergeCell ref="BE136:BF136"/>
    <mergeCell ref="BG136:BH136"/>
    <mergeCell ref="BI136:BJ136"/>
    <mergeCell ref="BK136:BL136"/>
    <mergeCell ref="BM136:BN136"/>
    <mergeCell ref="BO136:BP136"/>
    <mergeCell ref="BQ136:BR136"/>
    <mergeCell ref="AW138:AX138"/>
    <mergeCell ref="AY138:AZ138"/>
    <mergeCell ref="BA138:BB138"/>
    <mergeCell ref="BC138:BD138"/>
    <mergeCell ref="BE138:BF138"/>
    <mergeCell ref="BG138:BH138"/>
    <mergeCell ref="BI138:BJ138"/>
    <mergeCell ref="BK138:BL138"/>
    <mergeCell ref="BW136:BX136"/>
    <mergeCell ref="H137:I137"/>
    <mergeCell ref="J137:K137"/>
    <mergeCell ref="L137:M137"/>
    <mergeCell ref="N137:O137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R137:AS137"/>
    <mergeCell ref="AT137:AU137"/>
    <mergeCell ref="AV137:AW137"/>
    <mergeCell ref="AX137:AY137"/>
    <mergeCell ref="AZ137:BA137"/>
    <mergeCell ref="AS139:AT139"/>
    <mergeCell ref="AU139:AV139"/>
    <mergeCell ref="AW139:AX139"/>
    <mergeCell ref="AY139:AZ139"/>
    <mergeCell ref="BA139:BB139"/>
    <mergeCell ref="BC139:BD139"/>
    <mergeCell ref="BE139:BF139"/>
    <mergeCell ref="BG139:BH139"/>
    <mergeCell ref="BR137:BS137"/>
    <mergeCell ref="BT137:BU137"/>
    <mergeCell ref="BV137:BW137"/>
    <mergeCell ref="BX137:BY137"/>
    <mergeCell ref="I138:J138"/>
    <mergeCell ref="K138:L138"/>
    <mergeCell ref="M138:N138"/>
    <mergeCell ref="O138:P138"/>
    <mergeCell ref="Q138:R138"/>
    <mergeCell ref="S138:T138"/>
    <mergeCell ref="U138:V138"/>
    <mergeCell ref="W138:X138"/>
    <mergeCell ref="Y138:Z138"/>
    <mergeCell ref="AA138:AB138"/>
    <mergeCell ref="AC138:AD138"/>
    <mergeCell ref="AE138:AF138"/>
    <mergeCell ref="AG138:AH138"/>
    <mergeCell ref="AI138:AJ138"/>
    <mergeCell ref="AK138:AL138"/>
    <mergeCell ref="AM138:AN138"/>
    <mergeCell ref="AO138:AP138"/>
    <mergeCell ref="AQ138:AR138"/>
    <mergeCell ref="AS138:AT138"/>
    <mergeCell ref="AU138:AV138"/>
    <mergeCell ref="BI139:BJ139"/>
    <mergeCell ref="BK139:BL139"/>
    <mergeCell ref="BM139:BN139"/>
    <mergeCell ref="BO139:BP139"/>
    <mergeCell ref="BQ139:BR139"/>
    <mergeCell ref="BS139:BT139"/>
    <mergeCell ref="BU139:BV139"/>
    <mergeCell ref="BW139:BX139"/>
    <mergeCell ref="BM138:BN138"/>
    <mergeCell ref="BO138:BP138"/>
    <mergeCell ref="BQ138:BR138"/>
    <mergeCell ref="BS138:BT138"/>
    <mergeCell ref="BU138:BV138"/>
    <mergeCell ref="BW138:BX138"/>
    <mergeCell ref="I139:J139"/>
    <mergeCell ref="K139:L139"/>
    <mergeCell ref="M139:N139"/>
    <mergeCell ref="O139:P139"/>
    <mergeCell ref="Q139:R139"/>
    <mergeCell ref="S139:T139"/>
    <mergeCell ref="U139:V139"/>
    <mergeCell ref="W139:X139"/>
    <mergeCell ref="Y139:Z139"/>
    <mergeCell ref="AA139:AB139"/>
    <mergeCell ref="AC139:AD139"/>
    <mergeCell ref="AE139:AF139"/>
    <mergeCell ref="AG139:AH139"/>
    <mergeCell ref="AI139:AJ139"/>
    <mergeCell ref="AK139:AL139"/>
    <mergeCell ref="AM139:AN139"/>
    <mergeCell ref="AO139:AP139"/>
    <mergeCell ref="AQ139:AR139"/>
  </mergeCells>
  <conditionalFormatting sqref="Y112:BI132">
    <cfRule type="cellIs" dxfId="31" priority="25" operator="between">
      <formula>-1000</formula>
      <formula>1.499999</formula>
    </cfRule>
    <cfRule type="cellIs" dxfId="30" priority="27" operator="between">
      <formula>1.5</formula>
      <formula>3</formula>
    </cfRule>
  </conditionalFormatting>
  <conditionalFormatting sqref="I110:BX110 I106:BX106 J107:BW107 I108:BX108 J109:BW109 I116:BX116 J115:BW115 I114:BX114 J113:BW113 I112:BX112 J111:BW111 I126:BX126 J125:BW125 I124:BX124 J123:BW123 I122:BX122 J121:BW121 I120:BX120 J119:BW119 I118:BX118 J117:BW117 J129:BW129 I128:BX128 J135:BW135 I134:BX134 J133:BW133 I132:BX132 J131:BW131 I130:BX130 J127:BW127 I138:BX138 J137:BW137 I136:BX136">
    <cfRule type="containsText" dxfId="29" priority="17" operator="containsText" text="r">
      <formula>NOT(ISERROR(SEARCH("r",I106)))</formula>
    </cfRule>
    <cfRule type="containsText" dxfId="28" priority="18" operator="containsText" text="s">
      <formula>NOT(ISERROR(SEARCH("s",I106)))</formula>
    </cfRule>
    <cfRule type="containsText" dxfId="27" priority="19" operator="containsText" text="g">
      <formula>NOT(ISERROR(SEARCH("g",I106)))</formula>
    </cfRule>
    <cfRule type="containsText" dxfId="26" priority="20" operator="containsText" text="c">
      <formula>NOT(ISERROR(SEARCH("c",I106)))</formula>
    </cfRule>
    <cfRule type="containsText" dxfId="25" priority="21" operator="containsText" text="a">
      <formula>NOT(ISERROR(SEARCH("a",I106)))</formula>
    </cfRule>
    <cfRule type="containsText" dxfId="24" priority="22" operator="containsText" text="f">
      <formula>NOT(ISERROR(SEARCH("f",I106)))</formula>
    </cfRule>
    <cfRule type="containsText" dxfId="23" priority="23" operator="containsText" text="h">
      <formula>NOT(ISERROR(SEARCH("h",I106)))</formula>
    </cfRule>
    <cfRule type="containsText" dxfId="22" priority="24" operator="containsText" text="m">
      <formula>NOT(ISERROR(SEARCH("m",I106)))</formula>
    </cfRule>
    <cfRule type="cellIs" dxfId="21" priority="26" operator="between">
      <formula>-1000</formula>
      <formula>1.499999</formula>
    </cfRule>
    <cfRule type="cellIs" dxfId="20" priority="28" operator="between">
      <formula>1.5</formula>
      <formula>2.499999</formula>
    </cfRule>
    <cfRule type="cellIs" dxfId="19" priority="29" operator="between">
      <formula>2.5</formula>
      <formula>3.49999</formula>
    </cfRule>
    <cfRule type="cellIs" dxfId="18" priority="30" operator="between">
      <formula>3.5</formula>
      <formula>4.4999999</formula>
    </cfRule>
    <cfRule type="cellIs" dxfId="17" priority="31" operator="between">
      <formula>4.5</formula>
      <formula>5.4999999</formula>
    </cfRule>
    <cfRule type="cellIs" dxfId="16" priority="32" operator="between">
      <formula>5.49999</formula>
      <formula>10000</formula>
    </cfRule>
  </conditionalFormatting>
  <conditionalFormatting sqref="Y75:BI95">
    <cfRule type="cellIs" dxfId="15" priority="9" operator="between">
      <formula>-1000</formula>
      <formula>1.499999</formula>
    </cfRule>
    <cfRule type="cellIs" dxfId="14" priority="11" operator="between">
      <formula>1.5</formula>
      <formula>3</formula>
    </cfRule>
  </conditionalFormatting>
  <conditionalFormatting sqref="I73:BX73 I69:BX69 J70:BW70 I71:BX71 J72:BW72 I79:BX79 J78:BW78 I77:BX77 J76:BW76 I75:BX75 J74:BW74 I89:BX89 J88:BW88 I87:BX87 J86:BW86 I85:BX85 J84:BW84 I83:BX83 J82:BW82 I81:BX81 J80:BW80 J92:BW92 I91:BX91 J98:BW98 I97:BX97 J96:BW96 I95:BX95 J94:BW94 I93:BX93 J90:BW90 I101:BX101 J100:BW100 I99:BX99">
    <cfRule type="containsText" dxfId="13" priority="1" operator="containsText" text="r">
      <formula>NOT(ISERROR(SEARCH("r",I69)))</formula>
    </cfRule>
    <cfRule type="containsText" dxfId="12" priority="2" operator="containsText" text="s">
      <formula>NOT(ISERROR(SEARCH("s",I69)))</formula>
    </cfRule>
    <cfRule type="containsText" dxfId="11" priority="3" operator="containsText" text="g">
      <formula>NOT(ISERROR(SEARCH("g",I69)))</formula>
    </cfRule>
    <cfRule type="containsText" dxfId="10" priority="4" operator="containsText" text="c">
      <formula>NOT(ISERROR(SEARCH("c",I69)))</formula>
    </cfRule>
    <cfRule type="containsText" dxfId="9" priority="5" operator="containsText" text="a">
      <formula>NOT(ISERROR(SEARCH("a",I69)))</formula>
    </cfRule>
    <cfRule type="containsText" dxfId="8" priority="6" operator="containsText" text="f">
      <formula>NOT(ISERROR(SEARCH("f",I69)))</formula>
    </cfRule>
    <cfRule type="containsText" dxfId="7" priority="7" operator="containsText" text="h">
      <formula>NOT(ISERROR(SEARCH("h",I69)))</formula>
    </cfRule>
    <cfRule type="containsText" dxfId="6" priority="8" operator="containsText" text="m">
      <formula>NOT(ISERROR(SEARCH("m",I69)))</formula>
    </cfRule>
    <cfRule type="cellIs" dxfId="5" priority="10" operator="between">
      <formula>-1000</formula>
      <formula>1.499999</formula>
    </cfRule>
    <cfRule type="cellIs" dxfId="4" priority="12" operator="between">
      <formula>1.5</formula>
      <formula>2.499999</formula>
    </cfRule>
    <cfRule type="cellIs" dxfId="3" priority="13" operator="between">
      <formula>2.5</formula>
      <formula>3.49999</formula>
    </cfRule>
    <cfRule type="cellIs" dxfId="2" priority="14" operator="between">
      <formula>3.5</formula>
      <formula>4.4999999</formula>
    </cfRule>
    <cfRule type="cellIs" dxfId="1" priority="15" operator="between">
      <formula>4.5</formula>
      <formula>5.4999999</formula>
    </cfRule>
    <cfRule type="cellIs" dxfId="0" priority="16" operator="between">
      <formula>5.49999</formula>
      <formula>10000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BV35"/>
  <sheetViews>
    <sheetView showGridLines="0" zoomScaleNormal="100" workbookViewId="0">
      <selection activeCell="BS1" sqref="BS1"/>
    </sheetView>
  </sheetViews>
  <sheetFormatPr defaultColWidth="2.7109375" defaultRowHeight="12.75"/>
  <cols>
    <col min="1" max="1" width="3.42578125" style="199" bestFit="1" customWidth="1"/>
    <col min="2" max="69" width="1.42578125" style="199" customWidth="1"/>
    <col min="70" max="70" width="3.42578125" style="199" bestFit="1" customWidth="1"/>
    <col min="71" max="73" width="2.7109375" style="199"/>
    <col min="74" max="74" width="6.42578125" style="199" customWidth="1"/>
    <col min="75" max="16384" width="2.7109375" style="199"/>
  </cols>
  <sheetData>
    <row r="1" spans="1:74" ht="16.5" customHeight="1">
      <c r="A1" s="198"/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  <c r="AV1" s="262"/>
      <c r="AW1" s="262"/>
      <c r="AX1" s="262"/>
      <c r="AY1" s="262"/>
      <c r="AZ1" s="262"/>
      <c r="BA1" s="262"/>
      <c r="BB1" s="262"/>
      <c r="BC1" s="262"/>
      <c r="BD1" s="262"/>
      <c r="BE1" s="262"/>
      <c r="BF1" s="262"/>
      <c r="BG1" s="262"/>
      <c r="BH1" s="262"/>
      <c r="BI1" s="262"/>
      <c r="BJ1" s="262"/>
      <c r="BK1" s="262"/>
      <c r="BL1" s="262"/>
      <c r="BM1" s="262"/>
      <c r="BN1" s="262"/>
      <c r="BO1" s="262"/>
      <c r="BP1" s="262"/>
      <c r="BQ1" s="262"/>
      <c r="BR1" s="198"/>
    </row>
    <row r="2" spans="1:74" ht="14.1" customHeight="1">
      <c r="A2" s="198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F2" s="262"/>
      <c r="BG2" s="262"/>
      <c r="BH2" s="262"/>
      <c r="BI2" s="262"/>
      <c r="BJ2" s="262"/>
      <c r="BK2" s="262"/>
      <c r="BL2" s="262"/>
      <c r="BM2" s="262"/>
      <c r="BN2" s="262"/>
      <c r="BO2" s="262"/>
      <c r="BP2" s="262"/>
      <c r="BQ2" s="262"/>
      <c r="BR2" s="198"/>
      <c r="BU2" s="261" t="s">
        <v>55</v>
      </c>
      <c r="BV2" s="261"/>
    </row>
    <row r="3" spans="1:74" ht="14.1" customHeight="1">
      <c r="A3" s="262"/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</row>
    <row r="4" spans="1:74" ht="14.1" customHeight="1">
      <c r="A4" s="198"/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  <c r="AP4" s="262"/>
      <c r="AQ4" s="262"/>
      <c r="AR4" s="262"/>
      <c r="AS4" s="262"/>
      <c r="AT4" s="262"/>
      <c r="AU4" s="262"/>
      <c r="AV4" s="262"/>
      <c r="AW4" s="262"/>
      <c r="AX4" s="262"/>
      <c r="AY4" s="262"/>
      <c r="AZ4" s="262"/>
      <c r="BA4" s="262"/>
      <c r="BB4" s="262"/>
      <c r="BC4" s="262"/>
      <c r="BD4" s="262"/>
      <c r="BE4" s="262"/>
      <c r="BF4" s="262"/>
      <c r="BG4" s="262"/>
      <c r="BH4" s="262"/>
      <c r="BI4" s="262"/>
      <c r="BJ4" s="262"/>
      <c r="BK4" s="262"/>
      <c r="BL4" s="262"/>
      <c r="BM4" s="262"/>
      <c r="BN4" s="262"/>
      <c r="BO4" s="262"/>
      <c r="BP4" s="262"/>
      <c r="BQ4" s="262"/>
      <c r="BR4" s="198"/>
    </row>
    <row r="5" spans="1:74" ht="14.1" customHeight="1">
      <c r="A5" s="262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  <c r="AA5" s="262"/>
      <c r="AB5" s="262"/>
      <c r="AC5" s="262"/>
      <c r="AD5" s="262"/>
      <c r="AE5" s="262"/>
      <c r="AF5" s="262"/>
      <c r="AG5" s="262"/>
      <c r="AH5" s="262"/>
      <c r="AI5" s="262"/>
      <c r="AJ5" s="262"/>
      <c r="AK5" s="262"/>
      <c r="AL5" s="262"/>
      <c r="AM5" s="262"/>
      <c r="AN5" s="262"/>
      <c r="AO5" s="262"/>
      <c r="AP5" s="262"/>
      <c r="AQ5" s="262"/>
      <c r="AR5" s="262"/>
      <c r="AS5" s="262"/>
      <c r="AT5" s="262"/>
      <c r="AU5" s="262"/>
      <c r="AV5" s="262"/>
      <c r="AW5" s="262"/>
      <c r="AX5" s="262"/>
      <c r="AY5" s="262"/>
      <c r="AZ5" s="262"/>
      <c r="BA5" s="262"/>
      <c r="BB5" s="262"/>
      <c r="BC5" s="262"/>
      <c r="BD5" s="262"/>
      <c r="BE5" s="262"/>
      <c r="BF5" s="262"/>
      <c r="BG5" s="262"/>
      <c r="BH5" s="262"/>
      <c r="BI5" s="262"/>
      <c r="BJ5" s="262"/>
      <c r="BK5" s="262"/>
      <c r="BL5" s="262"/>
      <c r="BM5" s="262"/>
      <c r="BN5" s="262"/>
      <c r="BO5" s="262"/>
      <c r="BP5" s="262"/>
      <c r="BQ5" s="262"/>
      <c r="BR5" s="262"/>
    </row>
    <row r="6" spans="1:74" ht="14.1" customHeight="1">
      <c r="A6" s="198"/>
      <c r="B6" s="262"/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  <c r="AA6" s="262"/>
      <c r="AB6" s="262"/>
      <c r="AC6" s="262"/>
      <c r="AD6" s="262"/>
      <c r="AE6" s="262"/>
      <c r="AF6" s="262"/>
      <c r="AG6" s="262"/>
      <c r="AH6" s="262"/>
      <c r="AI6" s="262"/>
      <c r="AJ6" s="262"/>
      <c r="AK6" s="262"/>
      <c r="AL6" s="262"/>
      <c r="AM6" s="262"/>
      <c r="AN6" s="262"/>
      <c r="AO6" s="262"/>
      <c r="AP6" s="262"/>
      <c r="AQ6" s="262"/>
      <c r="AR6" s="262"/>
      <c r="AS6" s="262"/>
      <c r="AT6" s="262"/>
      <c r="AU6" s="262"/>
      <c r="AV6" s="262"/>
      <c r="AW6" s="262"/>
      <c r="AX6" s="262"/>
      <c r="AY6" s="262"/>
      <c r="AZ6" s="262"/>
      <c r="BA6" s="262"/>
      <c r="BB6" s="262"/>
      <c r="BC6" s="262"/>
      <c r="BD6" s="262"/>
      <c r="BE6" s="262"/>
      <c r="BF6" s="262"/>
      <c r="BG6" s="262"/>
      <c r="BH6" s="262"/>
      <c r="BI6" s="262"/>
      <c r="BJ6" s="262"/>
      <c r="BK6" s="262"/>
      <c r="BL6" s="262"/>
      <c r="BM6" s="262"/>
      <c r="BN6" s="262"/>
      <c r="BO6" s="262"/>
      <c r="BP6" s="262"/>
      <c r="BQ6" s="262"/>
      <c r="BR6" s="198"/>
    </row>
    <row r="7" spans="1:74" ht="14.1" customHeight="1">
      <c r="A7" s="262"/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2"/>
      <c r="AK7" s="262"/>
      <c r="AL7" s="262"/>
      <c r="AM7" s="262"/>
      <c r="AN7" s="262"/>
      <c r="AO7" s="262"/>
      <c r="AP7" s="262"/>
      <c r="AQ7" s="262"/>
      <c r="AR7" s="262"/>
      <c r="AS7" s="262"/>
      <c r="AT7" s="262"/>
      <c r="AU7" s="262"/>
      <c r="AV7" s="262"/>
      <c r="AW7" s="262"/>
      <c r="AX7" s="262"/>
      <c r="AY7" s="262"/>
      <c r="AZ7" s="262"/>
      <c r="BA7" s="262"/>
      <c r="BB7" s="262"/>
      <c r="BC7" s="262"/>
      <c r="BD7" s="262"/>
      <c r="BE7" s="262"/>
      <c r="BF7" s="262"/>
      <c r="BG7" s="262"/>
      <c r="BH7" s="262"/>
      <c r="BI7" s="262"/>
      <c r="BJ7" s="262"/>
      <c r="BK7" s="262"/>
      <c r="BL7" s="262"/>
      <c r="BM7" s="262"/>
      <c r="BN7" s="262"/>
      <c r="BO7" s="262"/>
      <c r="BP7" s="262"/>
      <c r="BQ7" s="262"/>
      <c r="BR7" s="262"/>
    </row>
    <row r="8" spans="1:74" ht="14.1" customHeight="1">
      <c r="A8" s="198"/>
      <c r="B8" s="262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2"/>
      <c r="U8" s="262"/>
      <c r="V8" s="262"/>
      <c r="W8" s="262"/>
      <c r="X8" s="262"/>
      <c r="Y8" s="262"/>
      <c r="Z8" s="262"/>
      <c r="AA8" s="262"/>
      <c r="AB8" s="262"/>
      <c r="AC8" s="262"/>
      <c r="AD8" s="262"/>
      <c r="AE8" s="262"/>
      <c r="AF8" s="262"/>
      <c r="AG8" s="262"/>
      <c r="AH8" s="262"/>
      <c r="AI8" s="262"/>
      <c r="AJ8" s="262"/>
      <c r="AK8" s="262"/>
      <c r="AL8" s="262"/>
      <c r="AM8" s="262"/>
      <c r="AN8" s="262"/>
      <c r="AO8" s="262"/>
      <c r="AP8" s="262"/>
      <c r="AQ8" s="262"/>
      <c r="AR8" s="262"/>
      <c r="AS8" s="262"/>
      <c r="AT8" s="262"/>
      <c r="AU8" s="262"/>
      <c r="AV8" s="262"/>
      <c r="AW8" s="262"/>
      <c r="AX8" s="262"/>
      <c r="AY8" s="262"/>
      <c r="AZ8" s="262"/>
      <c r="BA8" s="262"/>
      <c r="BB8" s="262"/>
      <c r="BC8" s="262"/>
      <c r="BD8" s="262"/>
      <c r="BE8" s="262"/>
      <c r="BF8" s="262"/>
      <c r="BG8" s="262"/>
      <c r="BH8" s="262"/>
      <c r="BI8" s="262"/>
      <c r="BJ8" s="262"/>
      <c r="BK8" s="262"/>
      <c r="BL8" s="262"/>
      <c r="BM8" s="262"/>
      <c r="BN8" s="262"/>
      <c r="BO8" s="262"/>
      <c r="BP8" s="262"/>
      <c r="BQ8" s="262"/>
      <c r="BR8" s="198"/>
    </row>
    <row r="9" spans="1:74" ht="14.1" customHeight="1">
      <c r="A9" s="262"/>
      <c r="B9" s="262"/>
      <c r="C9" s="262"/>
      <c r="D9" s="262"/>
      <c r="E9" s="262"/>
      <c r="F9" s="262"/>
      <c r="G9" s="262"/>
      <c r="H9" s="262"/>
      <c r="I9" s="262"/>
      <c r="J9" s="262"/>
      <c r="K9" s="262"/>
      <c r="L9" s="262"/>
      <c r="M9" s="262"/>
      <c r="N9" s="262"/>
      <c r="O9" s="262"/>
      <c r="P9" s="262"/>
      <c r="Q9" s="262"/>
      <c r="R9" s="262"/>
      <c r="S9" s="262"/>
      <c r="T9" s="262"/>
      <c r="U9" s="262"/>
      <c r="V9" s="262"/>
      <c r="W9" s="262"/>
      <c r="X9" s="262"/>
      <c r="Y9" s="262"/>
      <c r="Z9" s="262"/>
      <c r="AA9" s="262"/>
      <c r="AB9" s="262"/>
      <c r="AC9" s="262"/>
      <c r="AD9" s="262"/>
      <c r="AE9" s="262"/>
      <c r="AF9" s="262"/>
      <c r="AG9" s="262"/>
      <c r="AH9" s="262"/>
      <c r="AI9" s="262"/>
      <c r="AJ9" s="262"/>
      <c r="AK9" s="262"/>
      <c r="AL9" s="262"/>
      <c r="AM9" s="262"/>
      <c r="AN9" s="262"/>
      <c r="AO9" s="262"/>
      <c r="AP9" s="262"/>
      <c r="AQ9" s="262"/>
      <c r="AR9" s="262"/>
      <c r="AS9" s="262"/>
      <c r="AT9" s="262"/>
      <c r="AU9" s="262"/>
      <c r="AV9" s="262"/>
      <c r="AW9" s="262"/>
      <c r="AX9" s="262"/>
      <c r="AY9" s="262"/>
      <c r="AZ9" s="262"/>
      <c r="BA9" s="262"/>
      <c r="BB9" s="262"/>
      <c r="BC9" s="262"/>
      <c r="BD9" s="262"/>
      <c r="BE9" s="262"/>
      <c r="BF9" s="262"/>
      <c r="BG9" s="262"/>
      <c r="BH9" s="262"/>
      <c r="BI9" s="262"/>
      <c r="BJ9" s="262"/>
      <c r="BK9" s="262"/>
      <c r="BL9" s="262"/>
      <c r="BM9" s="262"/>
      <c r="BN9" s="262"/>
      <c r="BO9" s="262"/>
      <c r="BP9" s="262"/>
      <c r="BQ9" s="262"/>
      <c r="BR9" s="262"/>
    </row>
    <row r="10" spans="1:74" ht="14.1" customHeight="1">
      <c r="A10" s="198"/>
      <c r="B10" s="262"/>
      <c r="C10" s="262"/>
      <c r="D10" s="262"/>
      <c r="E10" s="262"/>
      <c r="F10" s="262"/>
      <c r="G10" s="262"/>
      <c r="H10" s="262"/>
      <c r="I10" s="262"/>
      <c r="J10" s="262"/>
      <c r="K10" s="262"/>
      <c r="L10" s="262"/>
      <c r="M10" s="262"/>
      <c r="N10" s="262"/>
      <c r="O10" s="262"/>
      <c r="P10" s="262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/>
      <c r="AJ10" s="262"/>
      <c r="AK10" s="262"/>
      <c r="AL10" s="262"/>
      <c r="AM10" s="262"/>
      <c r="AN10" s="262"/>
      <c r="AO10" s="262"/>
      <c r="AP10" s="262"/>
      <c r="AQ10" s="262"/>
      <c r="AR10" s="262"/>
      <c r="AS10" s="262"/>
      <c r="AT10" s="262"/>
      <c r="AU10" s="262"/>
      <c r="AV10" s="262"/>
      <c r="AW10" s="262"/>
      <c r="AX10" s="262"/>
      <c r="AY10" s="262"/>
      <c r="AZ10" s="262"/>
      <c r="BA10" s="262"/>
      <c r="BB10" s="262"/>
      <c r="BC10" s="262"/>
      <c r="BD10" s="262"/>
      <c r="BE10" s="262"/>
      <c r="BF10" s="262"/>
      <c r="BG10" s="262"/>
      <c r="BH10" s="262"/>
      <c r="BI10" s="262"/>
      <c r="BJ10" s="262"/>
      <c r="BK10" s="262"/>
      <c r="BL10" s="262"/>
      <c r="BM10" s="262"/>
      <c r="BN10" s="262"/>
      <c r="BO10" s="262"/>
      <c r="BP10" s="262"/>
      <c r="BQ10" s="262"/>
      <c r="BR10" s="198"/>
    </row>
    <row r="11" spans="1:74" ht="14.1" customHeight="1">
      <c r="A11" s="262"/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/>
      <c r="AJ11" s="262"/>
      <c r="AK11" s="262"/>
      <c r="AL11" s="262"/>
      <c r="AM11" s="262"/>
      <c r="AN11" s="262"/>
      <c r="AO11" s="262"/>
      <c r="AP11" s="262"/>
      <c r="AQ11" s="262"/>
      <c r="AR11" s="262"/>
      <c r="AS11" s="262"/>
      <c r="AT11" s="262"/>
      <c r="AU11" s="262"/>
      <c r="AV11" s="262"/>
      <c r="AW11" s="262"/>
      <c r="AX11" s="262"/>
      <c r="AY11" s="262"/>
      <c r="AZ11" s="262"/>
      <c r="BA11" s="262"/>
      <c r="BB11" s="262"/>
      <c r="BC11" s="262"/>
      <c r="BD11" s="262"/>
      <c r="BE11" s="262"/>
      <c r="BF11" s="262"/>
      <c r="BG11" s="262"/>
      <c r="BH11" s="262"/>
      <c r="BI11" s="262"/>
      <c r="BJ11" s="262"/>
      <c r="BK11" s="262"/>
      <c r="BL11" s="262"/>
      <c r="BM11" s="262"/>
      <c r="BN11" s="262"/>
      <c r="BO11" s="262"/>
      <c r="BP11" s="262"/>
      <c r="BQ11" s="262"/>
      <c r="BR11" s="262"/>
    </row>
    <row r="12" spans="1:74" ht="14.1" customHeight="1">
      <c r="A12" s="198"/>
      <c r="B12" s="262"/>
      <c r="C12" s="262"/>
      <c r="D12" s="262"/>
      <c r="E12" s="262"/>
      <c r="F12" s="262"/>
      <c r="G12" s="262"/>
      <c r="H12" s="262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/>
      <c r="AJ12" s="262"/>
      <c r="AK12" s="262"/>
      <c r="AL12" s="262"/>
      <c r="AM12" s="262"/>
      <c r="AN12" s="262"/>
      <c r="AO12" s="262"/>
      <c r="AP12" s="262"/>
      <c r="AQ12" s="262"/>
      <c r="AR12" s="262"/>
      <c r="AS12" s="262"/>
      <c r="AT12" s="262"/>
      <c r="AU12" s="262"/>
      <c r="AV12" s="262"/>
      <c r="AW12" s="262"/>
      <c r="AX12" s="262"/>
      <c r="AY12" s="262"/>
      <c r="AZ12" s="262"/>
      <c r="BA12" s="262"/>
      <c r="BB12" s="262"/>
      <c r="BC12" s="262"/>
      <c r="BD12" s="262"/>
      <c r="BE12" s="262"/>
      <c r="BF12" s="262"/>
      <c r="BG12" s="262"/>
      <c r="BH12" s="262"/>
      <c r="BI12" s="262"/>
      <c r="BJ12" s="262"/>
      <c r="BK12" s="262"/>
      <c r="BL12" s="262"/>
      <c r="BM12" s="262"/>
      <c r="BN12" s="262"/>
      <c r="BO12" s="262"/>
      <c r="BP12" s="262"/>
      <c r="BQ12" s="262"/>
      <c r="BR12" s="198"/>
    </row>
    <row r="13" spans="1:74" ht="14.1" customHeight="1">
      <c r="A13" s="262"/>
      <c r="B13" s="262"/>
      <c r="C13" s="262"/>
      <c r="D13" s="262"/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  <c r="AD13" s="262"/>
      <c r="AE13" s="262"/>
      <c r="AF13" s="262"/>
      <c r="AG13" s="262"/>
      <c r="AH13" s="262"/>
      <c r="AI13" s="262"/>
      <c r="AJ13" s="262"/>
      <c r="AK13" s="262"/>
      <c r="AL13" s="262"/>
      <c r="AM13" s="262"/>
      <c r="AN13" s="262"/>
      <c r="AO13" s="262"/>
      <c r="AP13" s="262"/>
      <c r="AQ13" s="262"/>
      <c r="AR13" s="262"/>
      <c r="AS13" s="262"/>
      <c r="AT13" s="262"/>
      <c r="AU13" s="262"/>
      <c r="AV13" s="262"/>
      <c r="AW13" s="262"/>
      <c r="AX13" s="262"/>
      <c r="AY13" s="262"/>
      <c r="AZ13" s="262"/>
      <c r="BA13" s="262"/>
      <c r="BB13" s="262"/>
      <c r="BC13" s="262"/>
      <c r="BD13" s="262"/>
      <c r="BE13" s="262"/>
      <c r="BF13" s="262"/>
      <c r="BG13" s="262"/>
      <c r="BH13" s="262"/>
      <c r="BI13" s="262"/>
      <c r="BJ13" s="262"/>
      <c r="BK13" s="262"/>
      <c r="BL13" s="262"/>
      <c r="BM13" s="262"/>
      <c r="BN13" s="262"/>
      <c r="BO13" s="262"/>
      <c r="BP13" s="262"/>
      <c r="BQ13" s="262"/>
      <c r="BR13" s="262"/>
    </row>
    <row r="14" spans="1:74" ht="14.1" customHeight="1">
      <c r="A14" s="198"/>
      <c r="B14" s="262"/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62"/>
      <c r="Z14" s="262"/>
      <c r="AA14" s="262"/>
      <c r="AB14" s="262"/>
      <c r="AC14" s="262"/>
      <c r="AD14" s="262"/>
      <c r="AE14" s="262"/>
      <c r="AF14" s="262"/>
      <c r="AG14" s="262"/>
      <c r="AH14" s="262"/>
      <c r="AI14" s="262"/>
      <c r="AJ14" s="262"/>
      <c r="AK14" s="262"/>
      <c r="AL14" s="262"/>
      <c r="AM14" s="262"/>
      <c r="AN14" s="262"/>
      <c r="AO14" s="262"/>
      <c r="AP14" s="262"/>
      <c r="AQ14" s="262"/>
      <c r="AR14" s="262"/>
      <c r="AS14" s="262"/>
      <c r="AT14" s="262"/>
      <c r="AU14" s="262"/>
      <c r="AV14" s="262"/>
      <c r="AW14" s="262"/>
      <c r="AX14" s="262"/>
      <c r="AY14" s="262"/>
      <c r="AZ14" s="262"/>
      <c r="BA14" s="262"/>
      <c r="BB14" s="262"/>
      <c r="BC14" s="262"/>
      <c r="BD14" s="262"/>
      <c r="BE14" s="262"/>
      <c r="BF14" s="262"/>
      <c r="BG14" s="262"/>
      <c r="BH14" s="262"/>
      <c r="BI14" s="262"/>
      <c r="BJ14" s="262"/>
      <c r="BK14" s="262"/>
      <c r="BL14" s="262"/>
      <c r="BM14" s="262"/>
      <c r="BN14" s="262"/>
      <c r="BO14" s="262"/>
      <c r="BP14" s="262"/>
      <c r="BQ14" s="262"/>
      <c r="BR14" s="198"/>
    </row>
    <row r="15" spans="1:74" ht="14.1" customHeight="1">
      <c r="A15" s="262"/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262"/>
      <c r="AB15" s="262"/>
      <c r="AC15" s="262"/>
      <c r="AD15" s="262"/>
      <c r="AE15" s="262"/>
      <c r="AF15" s="262"/>
      <c r="AG15" s="262"/>
      <c r="AH15" s="262"/>
      <c r="AI15" s="262"/>
      <c r="AJ15" s="262"/>
      <c r="AK15" s="262"/>
      <c r="AL15" s="262"/>
      <c r="AM15" s="262"/>
      <c r="AN15" s="262"/>
      <c r="AO15" s="262"/>
      <c r="AP15" s="262"/>
      <c r="AQ15" s="262"/>
      <c r="AR15" s="262"/>
      <c r="AS15" s="262"/>
      <c r="AT15" s="262"/>
      <c r="AU15" s="262"/>
      <c r="AV15" s="262"/>
      <c r="AW15" s="262"/>
      <c r="AX15" s="262"/>
      <c r="AY15" s="262"/>
      <c r="AZ15" s="262"/>
      <c r="BA15" s="262"/>
      <c r="BB15" s="262"/>
      <c r="BC15" s="262"/>
      <c r="BD15" s="262"/>
      <c r="BE15" s="262"/>
      <c r="BF15" s="262"/>
      <c r="BG15" s="262"/>
      <c r="BH15" s="262"/>
      <c r="BI15" s="262"/>
      <c r="BJ15" s="262"/>
      <c r="BK15" s="262"/>
      <c r="BL15" s="262"/>
      <c r="BM15" s="262"/>
      <c r="BN15" s="262"/>
      <c r="BO15" s="262"/>
      <c r="BP15" s="262"/>
      <c r="BQ15" s="262"/>
      <c r="BR15" s="262"/>
    </row>
    <row r="16" spans="1:74" ht="14.1" customHeight="1">
      <c r="A16" s="198"/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62"/>
      <c r="Z16" s="262"/>
      <c r="AA16" s="262"/>
      <c r="AB16" s="262"/>
      <c r="AC16" s="262"/>
      <c r="AD16" s="262"/>
      <c r="AE16" s="262"/>
      <c r="AF16" s="262"/>
      <c r="AG16" s="262"/>
      <c r="AH16" s="262"/>
      <c r="AI16" s="262"/>
      <c r="AJ16" s="262"/>
      <c r="AK16" s="262"/>
      <c r="AL16" s="262"/>
      <c r="AM16" s="262"/>
      <c r="AN16" s="262"/>
      <c r="AO16" s="262"/>
      <c r="AP16" s="262"/>
      <c r="AQ16" s="262"/>
      <c r="AR16" s="262"/>
      <c r="AS16" s="262"/>
      <c r="AT16" s="262"/>
      <c r="AU16" s="262"/>
      <c r="AV16" s="262"/>
      <c r="AW16" s="262"/>
      <c r="AX16" s="262"/>
      <c r="AY16" s="262"/>
      <c r="AZ16" s="262"/>
      <c r="BA16" s="262"/>
      <c r="BB16" s="262"/>
      <c r="BC16" s="262"/>
      <c r="BD16" s="262"/>
      <c r="BE16" s="262"/>
      <c r="BF16" s="262"/>
      <c r="BG16" s="262"/>
      <c r="BH16" s="262"/>
      <c r="BI16" s="262"/>
      <c r="BJ16" s="262"/>
      <c r="BK16" s="262"/>
      <c r="BL16" s="262"/>
      <c r="BM16" s="262"/>
      <c r="BN16" s="262"/>
      <c r="BO16" s="262"/>
      <c r="BP16" s="262"/>
      <c r="BQ16" s="262"/>
      <c r="BR16" s="198"/>
    </row>
    <row r="17" spans="1:70" ht="14.1" customHeight="1">
      <c r="A17" s="262"/>
      <c r="B17" s="262"/>
      <c r="C17" s="262"/>
      <c r="D17" s="262"/>
      <c r="E17" s="262"/>
      <c r="F17" s="262"/>
      <c r="G17" s="262"/>
      <c r="H17" s="262"/>
      <c r="I17" s="262"/>
      <c r="J17" s="262"/>
      <c r="K17" s="262"/>
      <c r="L17" s="262"/>
      <c r="M17" s="262"/>
      <c r="N17" s="262"/>
      <c r="O17" s="262"/>
      <c r="P17" s="262"/>
      <c r="Q17" s="262"/>
      <c r="R17" s="262"/>
      <c r="S17" s="262"/>
      <c r="T17" s="262"/>
      <c r="U17" s="262"/>
      <c r="V17" s="262"/>
      <c r="W17" s="262"/>
      <c r="X17" s="262"/>
      <c r="Y17" s="262"/>
      <c r="Z17" s="262"/>
      <c r="AA17" s="262"/>
      <c r="AB17" s="262"/>
      <c r="AC17" s="262"/>
      <c r="AD17" s="262"/>
      <c r="AE17" s="262"/>
      <c r="AF17" s="262"/>
      <c r="AG17" s="262"/>
      <c r="AH17" s="262"/>
      <c r="AI17" s="262"/>
      <c r="AJ17" s="262"/>
      <c r="AK17" s="262"/>
      <c r="AL17" s="262"/>
      <c r="AM17" s="262"/>
      <c r="AN17" s="262"/>
      <c r="AO17" s="262"/>
      <c r="AP17" s="262"/>
      <c r="AQ17" s="262"/>
      <c r="AR17" s="262"/>
      <c r="AS17" s="262"/>
      <c r="AT17" s="262"/>
      <c r="AU17" s="262"/>
      <c r="AV17" s="262"/>
      <c r="AW17" s="262"/>
      <c r="AX17" s="262"/>
      <c r="AY17" s="262"/>
      <c r="AZ17" s="262"/>
      <c r="BA17" s="262"/>
      <c r="BB17" s="262"/>
      <c r="BC17" s="262"/>
      <c r="BD17" s="262"/>
      <c r="BE17" s="262"/>
      <c r="BF17" s="262"/>
      <c r="BG17" s="262"/>
      <c r="BH17" s="262"/>
      <c r="BI17" s="262"/>
      <c r="BJ17" s="262"/>
      <c r="BK17" s="262"/>
      <c r="BL17" s="262"/>
      <c r="BM17" s="262"/>
      <c r="BN17" s="262"/>
      <c r="BO17" s="262"/>
      <c r="BP17" s="262"/>
      <c r="BQ17" s="262"/>
      <c r="BR17" s="262"/>
    </row>
    <row r="18" spans="1:70" ht="14.1" customHeight="1">
      <c r="A18" s="198"/>
      <c r="B18" s="262"/>
      <c r="C18" s="262"/>
      <c r="D18" s="262"/>
      <c r="E18" s="262"/>
      <c r="F18" s="262"/>
      <c r="G18" s="262"/>
      <c r="H18" s="262"/>
      <c r="I18" s="262"/>
      <c r="J18" s="262"/>
      <c r="K18" s="262"/>
      <c r="L18" s="262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2"/>
      <c r="Z18" s="262"/>
      <c r="AA18" s="262"/>
      <c r="AB18" s="262"/>
      <c r="AC18" s="262"/>
      <c r="AD18" s="262"/>
      <c r="AE18" s="262"/>
      <c r="AF18" s="262"/>
      <c r="AG18" s="262"/>
      <c r="AH18" s="262"/>
      <c r="AI18" s="262"/>
      <c r="AJ18" s="262"/>
      <c r="AK18" s="262"/>
      <c r="AL18" s="262"/>
      <c r="AM18" s="262"/>
      <c r="AN18" s="262"/>
      <c r="AO18" s="262"/>
      <c r="AP18" s="262"/>
      <c r="AQ18" s="262"/>
      <c r="AR18" s="262"/>
      <c r="AS18" s="262"/>
      <c r="AT18" s="262"/>
      <c r="AU18" s="262"/>
      <c r="AV18" s="262"/>
      <c r="AW18" s="262"/>
      <c r="AX18" s="262"/>
      <c r="AY18" s="262"/>
      <c r="AZ18" s="262"/>
      <c r="BA18" s="262"/>
      <c r="BB18" s="262"/>
      <c r="BC18" s="262"/>
      <c r="BD18" s="262"/>
      <c r="BE18" s="262"/>
      <c r="BF18" s="262"/>
      <c r="BG18" s="262"/>
      <c r="BH18" s="262"/>
      <c r="BI18" s="262"/>
      <c r="BJ18" s="262"/>
      <c r="BK18" s="262"/>
      <c r="BL18" s="262"/>
      <c r="BM18" s="262"/>
      <c r="BN18" s="262"/>
      <c r="BO18" s="262"/>
      <c r="BP18" s="262"/>
      <c r="BQ18" s="262"/>
      <c r="BR18" s="198"/>
    </row>
    <row r="19" spans="1:70" ht="14.1" customHeight="1">
      <c r="A19" s="262"/>
      <c r="B19" s="262"/>
      <c r="C19" s="262"/>
      <c r="D19" s="262"/>
      <c r="E19" s="262"/>
      <c r="F19" s="262"/>
      <c r="G19" s="262"/>
      <c r="H19" s="262"/>
      <c r="I19" s="262"/>
      <c r="J19" s="262"/>
      <c r="K19" s="262"/>
      <c r="L19" s="262"/>
      <c r="M19" s="262"/>
      <c r="N19" s="262"/>
      <c r="O19" s="262"/>
      <c r="P19" s="262"/>
      <c r="Q19" s="262"/>
      <c r="R19" s="262"/>
      <c r="S19" s="262"/>
      <c r="T19" s="262"/>
      <c r="U19" s="262"/>
      <c r="V19" s="262"/>
      <c r="W19" s="262"/>
      <c r="X19" s="262"/>
      <c r="Y19" s="262"/>
      <c r="Z19" s="262"/>
      <c r="AA19" s="262"/>
      <c r="AB19" s="262"/>
      <c r="AC19" s="262"/>
      <c r="AD19" s="262"/>
      <c r="AE19" s="262"/>
      <c r="AF19" s="262"/>
      <c r="AG19" s="262"/>
      <c r="AH19" s="262"/>
      <c r="AI19" s="262"/>
      <c r="AJ19" s="263"/>
      <c r="AK19" s="262"/>
      <c r="AL19" s="262"/>
      <c r="AM19" s="262"/>
      <c r="AN19" s="262"/>
      <c r="AO19" s="262"/>
      <c r="AP19" s="262"/>
      <c r="AQ19" s="262"/>
      <c r="AR19" s="262"/>
      <c r="AS19" s="262"/>
      <c r="AT19" s="262"/>
      <c r="AU19" s="262"/>
      <c r="AV19" s="262"/>
      <c r="AW19" s="262"/>
      <c r="AX19" s="262"/>
      <c r="AY19" s="262"/>
      <c r="AZ19" s="262"/>
      <c r="BA19" s="262"/>
      <c r="BB19" s="262"/>
      <c r="BC19" s="262"/>
      <c r="BD19" s="262"/>
      <c r="BE19" s="262"/>
      <c r="BF19" s="262"/>
      <c r="BG19" s="262"/>
      <c r="BH19" s="262"/>
      <c r="BI19" s="262"/>
      <c r="BJ19" s="262"/>
      <c r="BK19" s="262"/>
      <c r="BL19" s="262"/>
      <c r="BM19" s="262"/>
      <c r="BN19" s="262"/>
      <c r="BO19" s="262"/>
      <c r="BP19" s="262"/>
      <c r="BQ19" s="262"/>
      <c r="BR19" s="262"/>
    </row>
    <row r="20" spans="1:70" ht="14.1" customHeight="1">
      <c r="A20" s="198"/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262"/>
      <c r="M20" s="262"/>
      <c r="N20" s="262"/>
      <c r="O20" s="262"/>
      <c r="P20" s="262"/>
      <c r="Q20" s="262"/>
      <c r="R20" s="262"/>
      <c r="S20" s="262"/>
      <c r="T20" s="262"/>
      <c r="U20" s="262"/>
      <c r="V20" s="262"/>
      <c r="W20" s="262"/>
      <c r="X20" s="262"/>
      <c r="Y20" s="262"/>
      <c r="Z20" s="262"/>
      <c r="AA20" s="262"/>
      <c r="AB20" s="262"/>
      <c r="AC20" s="262"/>
      <c r="AD20" s="262"/>
      <c r="AE20" s="262"/>
      <c r="AF20" s="262"/>
      <c r="AG20" s="262"/>
      <c r="AH20" s="262"/>
      <c r="AI20" s="262"/>
      <c r="AJ20" s="262"/>
      <c r="AK20" s="262"/>
      <c r="AL20" s="262"/>
      <c r="AM20" s="262"/>
      <c r="AN20" s="262"/>
      <c r="AO20" s="262"/>
      <c r="AP20" s="262"/>
      <c r="AQ20" s="262"/>
      <c r="AR20" s="262"/>
      <c r="AS20" s="262"/>
      <c r="AT20" s="262"/>
      <c r="AU20" s="262"/>
      <c r="AV20" s="262"/>
      <c r="AW20" s="262"/>
      <c r="AX20" s="262"/>
      <c r="AY20" s="262"/>
      <c r="AZ20" s="262"/>
      <c r="BA20" s="262"/>
      <c r="BB20" s="262"/>
      <c r="BC20" s="262"/>
      <c r="BD20" s="262"/>
      <c r="BE20" s="262"/>
      <c r="BF20" s="262"/>
      <c r="BG20" s="262"/>
      <c r="BH20" s="262"/>
      <c r="BI20" s="262"/>
      <c r="BJ20" s="262"/>
      <c r="BK20" s="262"/>
      <c r="BL20" s="262"/>
      <c r="BM20" s="262"/>
      <c r="BN20" s="262"/>
      <c r="BO20" s="262"/>
      <c r="BP20" s="262"/>
      <c r="BQ20" s="262"/>
      <c r="BR20" s="198"/>
    </row>
    <row r="21" spans="1:70" ht="14.1" customHeight="1">
      <c r="A21" s="262"/>
      <c r="B21" s="262"/>
      <c r="C21" s="262"/>
      <c r="D21" s="262"/>
      <c r="E21" s="262"/>
      <c r="F21" s="262"/>
      <c r="G21" s="262"/>
      <c r="H21" s="262"/>
      <c r="I21" s="262"/>
      <c r="J21" s="262"/>
      <c r="K21" s="262"/>
      <c r="L21" s="262"/>
      <c r="M21" s="262"/>
      <c r="N21" s="262"/>
      <c r="O21" s="262"/>
      <c r="P21" s="262"/>
      <c r="Q21" s="262"/>
      <c r="R21" s="262"/>
      <c r="S21" s="262"/>
      <c r="T21" s="262"/>
      <c r="U21" s="262"/>
      <c r="V21" s="262"/>
      <c r="W21" s="262"/>
      <c r="X21" s="262"/>
      <c r="Y21" s="262"/>
      <c r="Z21" s="262"/>
      <c r="AA21" s="262"/>
      <c r="AB21" s="262"/>
      <c r="AC21" s="262"/>
      <c r="AD21" s="262"/>
      <c r="AE21" s="262"/>
      <c r="AF21" s="262"/>
      <c r="AG21" s="262"/>
      <c r="AH21" s="262"/>
      <c r="AI21" s="262"/>
      <c r="AJ21" s="262"/>
      <c r="AK21" s="262"/>
      <c r="AL21" s="262"/>
      <c r="AM21" s="262"/>
      <c r="AN21" s="262"/>
      <c r="AO21" s="262"/>
      <c r="AP21" s="262"/>
      <c r="AQ21" s="262"/>
      <c r="AR21" s="262"/>
      <c r="AS21" s="262"/>
      <c r="AT21" s="262"/>
      <c r="AU21" s="262"/>
      <c r="AV21" s="262"/>
      <c r="AW21" s="262"/>
      <c r="AX21" s="262"/>
      <c r="AY21" s="262"/>
      <c r="AZ21" s="262"/>
      <c r="BA21" s="262"/>
      <c r="BB21" s="262"/>
      <c r="BC21" s="262"/>
      <c r="BD21" s="262"/>
      <c r="BE21" s="262"/>
      <c r="BF21" s="262"/>
      <c r="BG21" s="262"/>
      <c r="BH21" s="262"/>
      <c r="BI21" s="262"/>
      <c r="BJ21" s="262"/>
      <c r="BK21" s="262"/>
      <c r="BL21" s="262"/>
      <c r="BM21" s="262"/>
      <c r="BN21" s="262"/>
      <c r="BO21" s="262"/>
      <c r="BP21" s="262"/>
      <c r="BQ21" s="262"/>
      <c r="BR21" s="262"/>
    </row>
    <row r="22" spans="1:70" ht="14.1" customHeight="1">
      <c r="A22" s="198"/>
      <c r="B22" s="262"/>
      <c r="C22" s="262"/>
      <c r="D22" s="262"/>
      <c r="E22" s="262"/>
      <c r="F22" s="262"/>
      <c r="G22" s="262"/>
      <c r="H22" s="262"/>
      <c r="I22" s="262"/>
      <c r="J22" s="262"/>
      <c r="K22" s="262"/>
      <c r="L22" s="262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262"/>
      <c r="AE22" s="262"/>
      <c r="AF22" s="262"/>
      <c r="AG22" s="262"/>
      <c r="AH22" s="262"/>
      <c r="AI22" s="262"/>
      <c r="AJ22" s="262"/>
      <c r="AK22" s="262"/>
      <c r="AL22" s="262"/>
      <c r="AM22" s="262"/>
      <c r="AN22" s="262"/>
      <c r="AO22" s="262"/>
      <c r="AP22" s="262"/>
      <c r="AQ22" s="262"/>
      <c r="AR22" s="262"/>
      <c r="AS22" s="262"/>
      <c r="AT22" s="262"/>
      <c r="AU22" s="262"/>
      <c r="AV22" s="262"/>
      <c r="AW22" s="262"/>
      <c r="AX22" s="262"/>
      <c r="AY22" s="262"/>
      <c r="AZ22" s="262"/>
      <c r="BA22" s="262"/>
      <c r="BB22" s="262"/>
      <c r="BC22" s="262"/>
      <c r="BD22" s="262"/>
      <c r="BE22" s="262"/>
      <c r="BF22" s="262"/>
      <c r="BG22" s="262"/>
      <c r="BH22" s="262"/>
      <c r="BI22" s="262"/>
      <c r="BJ22" s="262"/>
      <c r="BK22" s="262"/>
      <c r="BL22" s="262"/>
      <c r="BM22" s="262"/>
      <c r="BN22" s="262"/>
      <c r="BO22" s="262"/>
      <c r="BP22" s="262"/>
      <c r="BQ22" s="262"/>
      <c r="BR22" s="198"/>
    </row>
    <row r="23" spans="1:70" ht="14.1" customHeight="1">
      <c r="A23" s="262"/>
      <c r="B23" s="262"/>
      <c r="C23" s="262"/>
      <c r="D23" s="262"/>
      <c r="E23" s="262"/>
      <c r="F23" s="262"/>
      <c r="G23" s="262"/>
      <c r="H23" s="262"/>
      <c r="I23" s="262"/>
      <c r="J23" s="262"/>
      <c r="K23" s="262"/>
      <c r="L23" s="262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2"/>
      <c r="X23" s="262"/>
      <c r="Y23" s="262"/>
      <c r="Z23" s="262"/>
      <c r="AA23" s="262"/>
      <c r="AB23" s="262"/>
      <c r="AC23" s="262"/>
      <c r="AD23" s="262"/>
      <c r="AE23" s="262"/>
      <c r="AF23" s="262"/>
      <c r="AG23" s="262"/>
      <c r="AH23" s="262"/>
      <c r="AI23" s="262"/>
      <c r="AJ23" s="262"/>
      <c r="AK23" s="262"/>
      <c r="AL23" s="262"/>
      <c r="AM23" s="262"/>
      <c r="AN23" s="262"/>
      <c r="AO23" s="262"/>
      <c r="AP23" s="262"/>
      <c r="AQ23" s="262"/>
      <c r="AR23" s="262"/>
      <c r="AS23" s="262"/>
      <c r="AT23" s="262"/>
      <c r="AU23" s="262"/>
      <c r="AV23" s="262"/>
      <c r="AW23" s="262"/>
      <c r="AX23" s="262"/>
      <c r="AY23" s="262"/>
      <c r="AZ23" s="262"/>
      <c r="BA23" s="262"/>
      <c r="BB23" s="262"/>
      <c r="BC23" s="262"/>
      <c r="BD23" s="262"/>
      <c r="BE23" s="262"/>
      <c r="BF23" s="262"/>
      <c r="BG23" s="262"/>
      <c r="BH23" s="262"/>
      <c r="BI23" s="262"/>
      <c r="BJ23" s="262"/>
      <c r="BK23" s="262"/>
      <c r="BL23" s="262"/>
      <c r="BM23" s="262"/>
      <c r="BN23" s="262"/>
      <c r="BO23" s="262"/>
      <c r="BP23" s="262"/>
      <c r="BQ23" s="262"/>
      <c r="BR23" s="262"/>
    </row>
    <row r="24" spans="1:70" ht="14.1" customHeight="1">
      <c r="A24" s="198"/>
      <c r="B24" s="262"/>
      <c r="C24" s="262"/>
      <c r="D24" s="262"/>
      <c r="E24" s="262"/>
      <c r="F24" s="262"/>
      <c r="G24" s="262"/>
      <c r="H24" s="262"/>
      <c r="I24" s="262"/>
      <c r="J24" s="262"/>
      <c r="K24" s="262"/>
      <c r="L24" s="262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62"/>
      <c r="Z24" s="262"/>
      <c r="AA24" s="262"/>
      <c r="AB24" s="262"/>
      <c r="AC24" s="262"/>
      <c r="AD24" s="262"/>
      <c r="AE24" s="262"/>
      <c r="AF24" s="262"/>
      <c r="AG24" s="262"/>
      <c r="AH24" s="262"/>
      <c r="AI24" s="262"/>
      <c r="AJ24" s="262"/>
      <c r="AK24" s="262"/>
      <c r="AL24" s="262"/>
      <c r="AM24" s="262"/>
      <c r="AN24" s="262"/>
      <c r="AO24" s="262"/>
      <c r="AP24" s="262"/>
      <c r="AQ24" s="262"/>
      <c r="AR24" s="262"/>
      <c r="AS24" s="262"/>
      <c r="AT24" s="262"/>
      <c r="AU24" s="262"/>
      <c r="AV24" s="262"/>
      <c r="AW24" s="262"/>
      <c r="AX24" s="262"/>
      <c r="AY24" s="262"/>
      <c r="AZ24" s="262"/>
      <c r="BA24" s="262"/>
      <c r="BB24" s="262"/>
      <c r="BC24" s="262"/>
      <c r="BD24" s="262"/>
      <c r="BE24" s="262"/>
      <c r="BF24" s="262"/>
      <c r="BG24" s="262"/>
      <c r="BH24" s="262"/>
      <c r="BI24" s="262"/>
      <c r="BJ24" s="262"/>
      <c r="BK24" s="262"/>
      <c r="BL24" s="262"/>
      <c r="BM24" s="262"/>
      <c r="BN24" s="262"/>
      <c r="BO24" s="262"/>
      <c r="BP24" s="262"/>
      <c r="BQ24" s="262"/>
      <c r="BR24" s="198"/>
    </row>
    <row r="25" spans="1:70" ht="14.1" customHeight="1">
      <c r="A25" s="262"/>
      <c r="B25" s="262"/>
      <c r="C25" s="262"/>
      <c r="D25" s="262"/>
      <c r="E25" s="262"/>
      <c r="F25" s="262"/>
      <c r="G25" s="262"/>
      <c r="H25" s="262"/>
      <c r="I25" s="262"/>
      <c r="J25" s="262"/>
      <c r="K25" s="262"/>
      <c r="L25" s="262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62"/>
      <c r="Z25" s="262"/>
      <c r="AA25" s="262"/>
      <c r="AB25" s="262"/>
      <c r="AC25" s="262"/>
      <c r="AD25" s="262"/>
      <c r="AE25" s="262"/>
      <c r="AF25" s="262"/>
      <c r="AG25" s="262"/>
      <c r="AH25" s="262"/>
      <c r="AI25" s="262"/>
      <c r="AJ25" s="262"/>
      <c r="AK25" s="262"/>
      <c r="AL25" s="262"/>
      <c r="AM25" s="262"/>
      <c r="AN25" s="262"/>
      <c r="AO25" s="262"/>
      <c r="AP25" s="262"/>
      <c r="AQ25" s="262"/>
      <c r="AR25" s="262"/>
      <c r="AS25" s="262"/>
      <c r="AT25" s="262"/>
      <c r="AU25" s="262"/>
      <c r="AV25" s="262"/>
      <c r="AW25" s="262"/>
      <c r="AX25" s="262"/>
      <c r="AY25" s="262"/>
      <c r="AZ25" s="262"/>
      <c r="BA25" s="262"/>
      <c r="BB25" s="262"/>
      <c r="BC25" s="262"/>
      <c r="BD25" s="262"/>
      <c r="BE25" s="262"/>
      <c r="BF25" s="262"/>
      <c r="BG25" s="262"/>
      <c r="BH25" s="262"/>
      <c r="BI25" s="262"/>
      <c r="BJ25" s="262"/>
      <c r="BK25" s="262"/>
      <c r="BL25" s="262"/>
      <c r="BM25" s="262"/>
      <c r="BN25" s="262"/>
      <c r="BO25" s="262"/>
      <c r="BP25" s="262"/>
      <c r="BQ25" s="262"/>
      <c r="BR25" s="262"/>
    </row>
    <row r="26" spans="1:70" ht="14.1" customHeight="1">
      <c r="A26" s="198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62"/>
      <c r="Z26" s="262"/>
      <c r="AA26" s="262"/>
      <c r="AB26" s="262"/>
      <c r="AC26" s="262"/>
      <c r="AD26" s="262"/>
      <c r="AE26" s="262"/>
      <c r="AF26" s="262"/>
      <c r="AG26" s="262"/>
      <c r="AH26" s="262"/>
      <c r="AI26" s="262"/>
      <c r="AJ26" s="262"/>
      <c r="AK26" s="262"/>
      <c r="AL26" s="262"/>
      <c r="AM26" s="262"/>
      <c r="AN26" s="262"/>
      <c r="AO26" s="262"/>
      <c r="AP26" s="262"/>
      <c r="AQ26" s="262"/>
      <c r="AR26" s="262"/>
      <c r="AS26" s="262"/>
      <c r="AT26" s="262"/>
      <c r="AU26" s="262"/>
      <c r="AV26" s="262"/>
      <c r="AW26" s="262"/>
      <c r="AX26" s="262"/>
      <c r="AY26" s="262"/>
      <c r="AZ26" s="262"/>
      <c r="BA26" s="262"/>
      <c r="BB26" s="262"/>
      <c r="BC26" s="262"/>
      <c r="BD26" s="262"/>
      <c r="BE26" s="262"/>
      <c r="BF26" s="262"/>
      <c r="BG26" s="262"/>
      <c r="BH26" s="262"/>
      <c r="BI26" s="262"/>
      <c r="BJ26" s="262"/>
      <c r="BK26" s="262"/>
      <c r="BL26" s="262"/>
      <c r="BM26" s="262"/>
      <c r="BN26" s="262"/>
      <c r="BO26" s="262"/>
      <c r="BP26" s="262"/>
      <c r="BQ26" s="262"/>
      <c r="BR26" s="198"/>
    </row>
    <row r="27" spans="1:70" ht="14.1" customHeight="1">
      <c r="A27" s="262"/>
      <c r="B27" s="262"/>
      <c r="C27" s="262"/>
      <c r="D27" s="262"/>
      <c r="E27" s="262"/>
      <c r="F27" s="262"/>
      <c r="G27" s="262"/>
      <c r="H27" s="262"/>
      <c r="I27" s="262"/>
      <c r="J27" s="262"/>
      <c r="K27" s="262"/>
      <c r="L27" s="262"/>
      <c r="M27" s="262"/>
      <c r="N27" s="262"/>
      <c r="O27" s="262"/>
      <c r="P27" s="262"/>
      <c r="Q27" s="262"/>
      <c r="R27" s="262"/>
      <c r="S27" s="262"/>
      <c r="T27" s="262"/>
      <c r="U27" s="262"/>
      <c r="V27" s="262"/>
      <c r="W27" s="262"/>
      <c r="X27" s="262"/>
      <c r="Y27" s="262"/>
      <c r="Z27" s="262"/>
      <c r="AA27" s="262"/>
      <c r="AB27" s="262"/>
      <c r="AC27" s="262"/>
      <c r="AD27" s="262"/>
      <c r="AE27" s="262"/>
      <c r="AF27" s="262"/>
      <c r="AG27" s="262"/>
      <c r="AH27" s="262"/>
      <c r="AI27" s="262"/>
      <c r="AJ27" s="262"/>
      <c r="AK27" s="262"/>
      <c r="AL27" s="262"/>
      <c r="AM27" s="262"/>
      <c r="AN27" s="262"/>
      <c r="AO27" s="262"/>
      <c r="AP27" s="262"/>
      <c r="AQ27" s="262"/>
      <c r="AR27" s="262"/>
      <c r="AS27" s="262"/>
      <c r="AT27" s="262"/>
      <c r="AU27" s="262"/>
      <c r="AV27" s="262"/>
      <c r="AW27" s="262"/>
      <c r="AX27" s="262"/>
      <c r="AY27" s="262"/>
      <c r="AZ27" s="262"/>
      <c r="BA27" s="262"/>
      <c r="BB27" s="262"/>
      <c r="BC27" s="262"/>
      <c r="BD27" s="262"/>
      <c r="BE27" s="262"/>
      <c r="BF27" s="262"/>
      <c r="BG27" s="262"/>
      <c r="BH27" s="262"/>
      <c r="BI27" s="262"/>
      <c r="BJ27" s="262"/>
      <c r="BK27" s="262"/>
      <c r="BL27" s="262"/>
      <c r="BM27" s="262"/>
      <c r="BN27" s="262"/>
      <c r="BO27" s="262"/>
      <c r="BP27" s="262"/>
      <c r="BQ27" s="262"/>
      <c r="BR27" s="262"/>
    </row>
    <row r="28" spans="1:70" ht="14.1" customHeight="1">
      <c r="A28" s="198"/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2"/>
      <c r="AE28" s="262"/>
      <c r="AF28" s="262"/>
      <c r="AG28" s="262"/>
      <c r="AH28" s="262"/>
      <c r="AI28" s="262"/>
      <c r="AJ28" s="262"/>
      <c r="AK28" s="262"/>
      <c r="AL28" s="262"/>
      <c r="AM28" s="262"/>
      <c r="AN28" s="262"/>
      <c r="AO28" s="262"/>
      <c r="AP28" s="262"/>
      <c r="AQ28" s="262"/>
      <c r="AR28" s="262"/>
      <c r="AS28" s="262"/>
      <c r="AT28" s="262"/>
      <c r="AU28" s="262"/>
      <c r="AV28" s="262"/>
      <c r="AW28" s="262"/>
      <c r="AX28" s="262"/>
      <c r="AY28" s="262"/>
      <c r="AZ28" s="262"/>
      <c r="BA28" s="262"/>
      <c r="BB28" s="262"/>
      <c r="BC28" s="262"/>
      <c r="BD28" s="262"/>
      <c r="BE28" s="262"/>
      <c r="BF28" s="262"/>
      <c r="BG28" s="262"/>
      <c r="BH28" s="262"/>
      <c r="BI28" s="262"/>
      <c r="BJ28" s="262"/>
      <c r="BK28" s="262"/>
      <c r="BL28" s="262"/>
      <c r="BM28" s="262"/>
      <c r="BN28" s="262"/>
      <c r="BO28" s="262"/>
      <c r="BP28" s="262"/>
      <c r="BQ28" s="262"/>
      <c r="BR28" s="198"/>
    </row>
    <row r="29" spans="1:70" ht="14.1" customHeight="1">
      <c r="A29" s="262"/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2"/>
      <c r="AE29" s="262"/>
      <c r="AF29" s="262"/>
      <c r="AG29" s="262"/>
      <c r="AH29" s="262"/>
      <c r="AI29" s="262"/>
      <c r="AJ29" s="262"/>
      <c r="AK29" s="262"/>
      <c r="AL29" s="262"/>
      <c r="AM29" s="262"/>
      <c r="AN29" s="262"/>
      <c r="AO29" s="262"/>
      <c r="AP29" s="262"/>
      <c r="AQ29" s="262"/>
      <c r="AR29" s="262"/>
      <c r="AS29" s="262"/>
      <c r="AT29" s="262"/>
      <c r="AU29" s="262"/>
      <c r="AV29" s="262"/>
      <c r="AW29" s="262"/>
      <c r="AX29" s="262"/>
      <c r="AY29" s="262"/>
      <c r="AZ29" s="262"/>
      <c r="BA29" s="262"/>
      <c r="BB29" s="262"/>
      <c r="BC29" s="262"/>
      <c r="BD29" s="262"/>
      <c r="BE29" s="262"/>
      <c r="BF29" s="262"/>
      <c r="BG29" s="262"/>
      <c r="BH29" s="262"/>
      <c r="BI29" s="262"/>
      <c r="BJ29" s="262"/>
      <c r="BK29" s="262"/>
      <c r="BL29" s="262"/>
      <c r="BM29" s="262"/>
      <c r="BN29" s="262"/>
      <c r="BO29" s="262"/>
      <c r="BP29" s="262"/>
      <c r="BQ29" s="262"/>
      <c r="BR29" s="262"/>
    </row>
    <row r="30" spans="1:70" ht="14.1" customHeight="1">
      <c r="A30" s="198"/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262"/>
      <c r="X30" s="262"/>
      <c r="Y30" s="262"/>
      <c r="Z30" s="262"/>
      <c r="AA30" s="262"/>
      <c r="AB30" s="262"/>
      <c r="AC30" s="262"/>
      <c r="AD30" s="262"/>
      <c r="AE30" s="262"/>
      <c r="AF30" s="262"/>
      <c r="AG30" s="262"/>
      <c r="AH30" s="262"/>
      <c r="AI30" s="262"/>
      <c r="AJ30" s="262"/>
      <c r="AK30" s="262"/>
      <c r="AL30" s="262"/>
      <c r="AM30" s="262"/>
      <c r="AN30" s="262"/>
      <c r="AO30" s="262"/>
      <c r="AP30" s="262"/>
      <c r="AQ30" s="262"/>
      <c r="AR30" s="262"/>
      <c r="AS30" s="262"/>
      <c r="AT30" s="262"/>
      <c r="AU30" s="262"/>
      <c r="AV30" s="262"/>
      <c r="AW30" s="262"/>
      <c r="AX30" s="262"/>
      <c r="AY30" s="262"/>
      <c r="AZ30" s="262"/>
      <c r="BA30" s="262"/>
      <c r="BB30" s="262"/>
      <c r="BC30" s="262"/>
      <c r="BD30" s="262"/>
      <c r="BE30" s="262"/>
      <c r="BF30" s="262"/>
      <c r="BG30" s="262"/>
      <c r="BH30" s="262"/>
      <c r="BI30" s="262"/>
      <c r="BJ30" s="262"/>
      <c r="BK30" s="262"/>
      <c r="BL30" s="262"/>
      <c r="BM30" s="262"/>
      <c r="BN30" s="262"/>
      <c r="BO30" s="262"/>
      <c r="BP30" s="262"/>
      <c r="BQ30" s="262"/>
      <c r="BR30" s="198"/>
    </row>
    <row r="31" spans="1:70" ht="14.1" customHeight="1">
      <c r="A31" s="262"/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2"/>
      <c r="AC31" s="262"/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2"/>
      <c r="AO31" s="262"/>
      <c r="AP31" s="262"/>
      <c r="AQ31" s="262"/>
      <c r="AR31" s="262"/>
      <c r="AS31" s="262"/>
      <c r="AT31" s="262"/>
      <c r="AU31" s="262"/>
      <c r="AV31" s="262"/>
      <c r="AW31" s="262"/>
      <c r="AX31" s="262"/>
      <c r="AY31" s="262"/>
      <c r="AZ31" s="262"/>
      <c r="BA31" s="262"/>
      <c r="BB31" s="262"/>
      <c r="BC31" s="262"/>
      <c r="BD31" s="262"/>
      <c r="BE31" s="262"/>
      <c r="BF31" s="262"/>
      <c r="BG31" s="262"/>
      <c r="BH31" s="262"/>
      <c r="BI31" s="262"/>
      <c r="BJ31" s="262"/>
      <c r="BK31" s="262"/>
      <c r="BL31" s="262"/>
      <c r="BM31" s="262"/>
      <c r="BN31" s="262"/>
      <c r="BO31" s="262"/>
      <c r="BP31" s="262"/>
      <c r="BQ31" s="262"/>
      <c r="BR31" s="262"/>
    </row>
    <row r="32" spans="1:70" ht="14.1" customHeight="1">
      <c r="A32" s="198"/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2"/>
      <c r="T32" s="262"/>
      <c r="U32" s="262"/>
      <c r="V32" s="262"/>
      <c r="W32" s="262"/>
      <c r="X32" s="262"/>
      <c r="Y32" s="262"/>
      <c r="Z32" s="262"/>
      <c r="AA32" s="262"/>
      <c r="AB32" s="262"/>
      <c r="AC32" s="262"/>
      <c r="AD32" s="262"/>
      <c r="AE32" s="262"/>
      <c r="AF32" s="262"/>
      <c r="AG32" s="262"/>
      <c r="AH32" s="262"/>
      <c r="AI32" s="262"/>
      <c r="AJ32" s="262"/>
      <c r="AK32" s="262"/>
      <c r="AL32" s="262"/>
      <c r="AM32" s="262"/>
      <c r="AN32" s="262"/>
      <c r="AO32" s="262"/>
      <c r="AP32" s="262"/>
      <c r="AQ32" s="262"/>
      <c r="AR32" s="262"/>
      <c r="AS32" s="262"/>
      <c r="AT32" s="262"/>
      <c r="AU32" s="262"/>
      <c r="AV32" s="262"/>
      <c r="AW32" s="262"/>
      <c r="AX32" s="262"/>
      <c r="AY32" s="262"/>
      <c r="AZ32" s="262"/>
      <c r="BA32" s="262"/>
      <c r="BB32" s="262"/>
      <c r="BC32" s="262"/>
      <c r="BD32" s="262"/>
      <c r="BE32" s="262"/>
      <c r="BF32" s="262"/>
      <c r="BG32" s="262"/>
      <c r="BH32" s="262"/>
      <c r="BI32" s="262"/>
      <c r="BJ32" s="262"/>
      <c r="BK32" s="262"/>
      <c r="BL32" s="262"/>
      <c r="BM32" s="262"/>
      <c r="BN32" s="262"/>
      <c r="BO32" s="262"/>
      <c r="BP32" s="262"/>
      <c r="BQ32" s="262"/>
      <c r="BR32" s="198"/>
    </row>
    <row r="33" spans="1:70" ht="14.1" customHeight="1">
      <c r="A33" s="262"/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62"/>
      <c r="Z33" s="262"/>
      <c r="AA33" s="262"/>
      <c r="AB33" s="262"/>
      <c r="AC33" s="262"/>
      <c r="AD33" s="262"/>
      <c r="AE33" s="262"/>
      <c r="AF33" s="262"/>
      <c r="AG33" s="262"/>
      <c r="AH33" s="262"/>
      <c r="AI33" s="262"/>
      <c r="AJ33" s="262"/>
      <c r="AK33" s="262"/>
      <c r="AL33" s="262"/>
      <c r="AM33" s="262"/>
      <c r="AN33" s="262"/>
      <c r="AO33" s="262"/>
      <c r="AP33" s="262"/>
      <c r="AQ33" s="262"/>
      <c r="AR33" s="262"/>
      <c r="AS33" s="262"/>
      <c r="AT33" s="262"/>
      <c r="AU33" s="262"/>
      <c r="AV33" s="262"/>
      <c r="AW33" s="262"/>
      <c r="AX33" s="262"/>
      <c r="AY33" s="262"/>
      <c r="AZ33" s="262"/>
      <c r="BA33" s="262"/>
      <c r="BB33" s="262"/>
      <c r="BC33" s="262"/>
      <c r="BD33" s="262"/>
      <c r="BE33" s="262"/>
      <c r="BF33" s="262"/>
      <c r="BG33" s="262"/>
      <c r="BH33" s="262"/>
      <c r="BI33" s="262"/>
      <c r="BJ33" s="262"/>
      <c r="BK33" s="262"/>
      <c r="BL33" s="262"/>
      <c r="BM33" s="262"/>
      <c r="BN33" s="262"/>
      <c r="BO33" s="262"/>
      <c r="BP33" s="262"/>
      <c r="BQ33" s="262"/>
      <c r="BR33" s="262"/>
    </row>
    <row r="34" spans="1:70" ht="14.1" customHeight="1">
      <c r="A34" s="198"/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2"/>
      <c r="X34" s="262"/>
      <c r="Y34" s="262"/>
      <c r="Z34" s="262"/>
      <c r="AA34" s="262"/>
      <c r="AB34" s="262"/>
      <c r="AC34" s="262"/>
      <c r="AD34" s="262"/>
      <c r="AE34" s="262"/>
      <c r="AF34" s="262"/>
      <c r="AG34" s="262"/>
      <c r="AH34" s="262"/>
      <c r="AI34" s="262"/>
      <c r="AJ34" s="262"/>
      <c r="AK34" s="262"/>
      <c r="AL34" s="262"/>
      <c r="AM34" s="262"/>
      <c r="AN34" s="262"/>
      <c r="AO34" s="262"/>
      <c r="AP34" s="262"/>
      <c r="AQ34" s="262"/>
      <c r="AR34" s="262"/>
      <c r="AS34" s="262"/>
      <c r="AT34" s="262"/>
      <c r="AU34" s="262"/>
      <c r="AV34" s="262"/>
      <c r="AW34" s="262"/>
      <c r="AX34" s="262"/>
      <c r="AY34" s="262"/>
      <c r="AZ34" s="262"/>
      <c r="BA34" s="262"/>
      <c r="BB34" s="262"/>
      <c r="BC34" s="262"/>
      <c r="BD34" s="262"/>
      <c r="BE34" s="262"/>
      <c r="BF34" s="262"/>
      <c r="BG34" s="262"/>
      <c r="BH34" s="262"/>
      <c r="BI34" s="262"/>
      <c r="BJ34" s="262"/>
      <c r="BK34" s="262"/>
      <c r="BL34" s="262"/>
      <c r="BM34" s="262"/>
      <c r="BN34" s="262"/>
      <c r="BO34" s="262"/>
      <c r="BP34" s="262"/>
      <c r="BQ34" s="262"/>
      <c r="BR34" s="198"/>
    </row>
    <row r="35" spans="1:70">
      <c r="A35" s="198"/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2"/>
      <c r="AE35" s="262"/>
      <c r="AF35" s="262"/>
      <c r="AG35" s="262"/>
      <c r="AH35" s="262"/>
      <c r="AI35" s="262"/>
      <c r="AJ35" s="262"/>
      <c r="AK35" s="262"/>
      <c r="AL35" s="262"/>
      <c r="AM35" s="262"/>
      <c r="AN35" s="262"/>
      <c r="AO35" s="262"/>
      <c r="AP35" s="262"/>
      <c r="AQ35" s="262"/>
      <c r="AR35" s="262"/>
      <c r="AS35" s="262"/>
      <c r="AT35" s="262"/>
      <c r="AU35" s="262"/>
      <c r="AV35" s="262"/>
      <c r="AW35" s="262"/>
      <c r="AX35" s="262"/>
      <c r="AY35" s="262"/>
      <c r="AZ35" s="262"/>
      <c r="BA35" s="262"/>
      <c r="BB35" s="262"/>
      <c r="BC35" s="262"/>
      <c r="BD35" s="262"/>
      <c r="BE35" s="262"/>
      <c r="BF35" s="262"/>
      <c r="BG35" s="262"/>
      <c r="BH35" s="262"/>
      <c r="BI35" s="262"/>
      <c r="BJ35" s="262"/>
      <c r="BK35" s="262"/>
      <c r="BL35" s="262"/>
      <c r="BM35" s="262"/>
      <c r="BN35" s="262"/>
      <c r="BO35" s="262"/>
      <c r="BP35" s="262"/>
      <c r="BQ35" s="262"/>
      <c r="BR35" s="198"/>
    </row>
  </sheetData>
  <mergeCells count="1207">
    <mergeCell ref="T1:U1"/>
    <mergeCell ref="AX1:AY1"/>
    <mergeCell ref="AZ1:BA1"/>
    <mergeCell ref="BB1:BC1"/>
    <mergeCell ref="BD1:BE1"/>
    <mergeCell ref="BF1:BG1"/>
    <mergeCell ref="BH1:BI1"/>
    <mergeCell ref="AL1:AM1"/>
    <mergeCell ref="AN1:AO1"/>
    <mergeCell ref="AP1:AQ1"/>
    <mergeCell ref="AR1:AS1"/>
    <mergeCell ref="AT1:AU1"/>
    <mergeCell ref="AV1:AW1"/>
    <mergeCell ref="Z1:AA1"/>
    <mergeCell ref="AB1:AC1"/>
    <mergeCell ref="AD1:AE1"/>
    <mergeCell ref="AF1:AG1"/>
    <mergeCell ref="AH1:AI1"/>
    <mergeCell ref="AJ1:AK1"/>
    <mergeCell ref="V1:W1"/>
    <mergeCell ref="X1:Y1"/>
    <mergeCell ref="B1:C1"/>
    <mergeCell ref="D1:E1"/>
    <mergeCell ref="AV2:AW2"/>
    <mergeCell ref="Z2:AA2"/>
    <mergeCell ref="AB2:AC2"/>
    <mergeCell ref="AD2:AE2"/>
    <mergeCell ref="AF2:AG2"/>
    <mergeCell ref="AH2:AI2"/>
    <mergeCell ref="AJ2:AK2"/>
    <mergeCell ref="N2:O2"/>
    <mergeCell ref="P2:Q2"/>
    <mergeCell ref="R2:S2"/>
    <mergeCell ref="T2:U2"/>
    <mergeCell ref="V2:W2"/>
    <mergeCell ref="X2:Y2"/>
    <mergeCell ref="AN2:AO2"/>
    <mergeCell ref="AP2:AQ2"/>
    <mergeCell ref="AR2:AS2"/>
    <mergeCell ref="AT2:AU2"/>
    <mergeCell ref="F1:G1"/>
    <mergeCell ref="H1:I1"/>
    <mergeCell ref="J1:K1"/>
    <mergeCell ref="L1:M1"/>
    <mergeCell ref="B2:C2"/>
    <mergeCell ref="D2:E2"/>
    <mergeCell ref="F2:G2"/>
    <mergeCell ref="H2:I2"/>
    <mergeCell ref="J2:K2"/>
    <mergeCell ref="L2:M2"/>
    <mergeCell ref="N1:O1"/>
    <mergeCell ref="P1:Q1"/>
    <mergeCell ref="R1:S1"/>
    <mergeCell ref="BJ1:BK1"/>
    <mergeCell ref="BL1:BM1"/>
    <mergeCell ref="BN1:BO1"/>
    <mergeCell ref="BP1:BQ1"/>
    <mergeCell ref="AI3:AJ3"/>
    <mergeCell ref="M3:N3"/>
    <mergeCell ref="O3:P3"/>
    <mergeCell ref="Q3:R3"/>
    <mergeCell ref="S3:T3"/>
    <mergeCell ref="U3:V3"/>
    <mergeCell ref="W3:X3"/>
    <mergeCell ref="A3:B3"/>
    <mergeCell ref="C3:D3"/>
    <mergeCell ref="E3:F3"/>
    <mergeCell ref="G3:H3"/>
    <mergeCell ref="I3:J3"/>
    <mergeCell ref="K3:L3"/>
    <mergeCell ref="BJ2:BK2"/>
    <mergeCell ref="BL2:BM2"/>
    <mergeCell ref="BN2:BO2"/>
    <mergeCell ref="BP2:BQ2"/>
    <mergeCell ref="BI3:BJ3"/>
    <mergeCell ref="BK3:BL3"/>
    <mergeCell ref="BM3:BN3"/>
    <mergeCell ref="BO3:BP3"/>
    <mergeCell ref="AX2:AY2"/>
    <mergeCell ref="AZ2:BA2"/>
    <mergeCell ref="BB2:BC2"/>
    <mergeCell ref="BD2:BE2"/>
    <mergeCell ref="BF2:BG2"/>
    <mergeCell ref="BH2:BI2"/>
    <mergeCell ref="AL2:AM2"/>
    <mergeCell ref="V4:W4"/>
    <mergeCell ref="X4:Y4"/>
    <mergeCell ref="Z4:AA4"/>
    <mergeCell ref="AB4:AC4"/>
    <mergeCell ref="AD4:AE4"/>
    <mergeCell ref="BQ3:BR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AW3:AX3"/>
    <mergeCell ref="AY3:AZ3"/>
    <mergeCell ref="BA3:BB3"/>
    <mergeCell ref="BC3:BD3"/>
    <mergeCell ref="BE3:BF3"/>
    <mergeCell ref="BG3:BH3"/>
    <mergeCell ref="AK3:AL3"/>
    <mergeCell ref="AM3:AN3"/>
    <mergeCell ref="AO3:AP3"/>
    <mergeCell ref="AQ3:AR3"/>
    <mergeCell ref="AS3:AT3"/>
    <mergeCell ref="AU3:AV3"/>
    <mergeCell ref="Y3:Z3"/>
    <mergeCell ref="AA3:AB3"/>
    <mergeCell ref="AC3:AD3"/>
    <mergeCell ref="AE3:AF3"/>
    <mergeCell ref="AG3:AH3"/>
    <mergeCell ref="Y5:Z5"/>
    <mergeCell ref="AA5:AB5"/>
    <mergeCell ref="AC5:AD5"/>
    <mergeCell ref="BP4:BQ4"/>
    <mergeCell ref="A5:B5"/>
    <mergeCell ref="C5:D5"/>
    <mergeCell ref="E5:F5"/>
    <mergeCell ref="G5:H5"/>
    <mergeCell ref="I5:J5"/>
    <mergeCell ref="K5:L5"/>
    <mergeCell ref="M5:N5"/>
    <mergeCell ref="O5:P5"/>
    <mergeCell ref="Q5:R5"/>
    <mergeCell ref="BD4:BE4"/>
    <mergeCell ref="BF4:BG4"/>
    <mergeCell ref="BH4:BI4"/>
    <mergeCell ref="BJ4:BK4"/>
    <mergeCell ref="BL4:BM4"/>
    <mergeCell ref="BN4:BO4"/>
    <mergeCell ref="AR4:AS4"/>
    <mergeCell ref="AT4:AU4"/>
    <mergeCell ref="AV4:AW4"/>
    <mergeCell ref="AX4:AY4"/>
    <mergeCell ref="AZ4:BA4"/>
    <mergeCell ref="BB4:BC4"/>
    <mergeCell ref="AF4:AG4"/>
    <mergeCell ref="AH4:AI4"/>
    <mergeCell ref="AJ4:AK4"/>
    <mergeCell ref="AL4:AM4"/>
    <mergeCell ref="AN4:AO4"/>
    <mergeCell ref="AP4:AQ4"/>
    <mergeCell ref="T4:U4"/>
    <mergeCell ref="X6:Y6"/>
    <mergeCell ref="Z6:AA6"/>
    <mergeCell ref="BO5:BP5"/>
    <mergeCell ref="BQ5:BR5"/>
    <mergeCell ref="B6:C6"/>
    <mergeCell ref="D6:E6"/>
    <mergeCell ref="F6:G6"/>
    <mergeCell ref="H6:I6"/>
    <mergeCell ref="J6:K6"/>
    <mergeCell ref="L6:M6"/>
    <mergeCell ref="N6:O6"/>
    <mergeCell ref="BC5:BD5"/>
    <mergeCell ref="BE5:BF5"/>
    <mergeCell ref="BG5:BH5"/>
    <mergeCell ref="BI5:BJ5"/>
    <mergeCell ref="BK5:BL5"/>
    <mergeCell ref="BM5:BN5"/>
    <mergeCell ref="AQ5:AR5"/>
    <mergeCell ref="AS5:AT5"/>
    <mergeCell ref="AU5:AV5"/>
    <mergeCell ref="AW5:AX5"/>
    <mergeCell ref="AY5:AZ5"/>
    <mergeCell ref="BA5:BB5"/>
    <mergeCell ref="AE5:AF5"/>
    <mergeCell ref="AG5:AH5"/>
    <mergeCell ref="AI5:AJ5"/>
    <mergeCell ref="AK5:AL5"/>
    <mergeCell ref="AM5:AN5"/>
    <mergeCell ref="AO5:AP5"/>
    <mergeCell ref="S5:T5"/>
    <mergeCell ref="U5:V5"/>
    <mergeCell ref="W5:X5"/>
    <mergeCell ref="BL6:BM6"/>
    <mergeCell ref="BN6:BO6"/>
    <mergeCell ref="BP6:BQ6"/>
    <mergeCell ref="A7:B7"/>
    <mergeCell ref="C7:D7"/>
    <mergeCell ref="E7:F7"/>
    <mergeCell ref="G7:H7"/>
    <mergeCell ref="I7:J7"/>
    <mergeCell ref="K7:L7"/>
    <mergeCell ref="M7:N7"/>
    <mergeCell ref="AZ6:BA6"/>
    <mergeCell ref="BB6:BC6"/>
    <mergeCell ref="BD6:BE6"/>
    <mergeCell ref="BF6:BG6"/>
    <mergeCell ref="BH6:BI6"/>
    <mergeCell ref="BJ6:BK6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T6:U6"/>
    <mergeCell ref="V6:W6"/>
    <mergeCell ref="BO7:BP7"/>
    <mergeCell ref="BQ7:BR7"/>
    <mergeCell ref="BP8:BQ8"/>
    <mergeCell ref="AY7:AZ7"/>
    <mergeCell ref="BA7:BB7"/>
    <mergeCell ref="BC7:BD7"/>
    <mergeCell ref="BE7:BF7"/>
    <mergeCell ref="BG7:BH7"/>
    <mergeCell ref="BI7:BJ7"/>
    <mergeCell ref="AM7:AN7"/>
    <mergeCell ref="AO7:AP7"/>
    <mergeCell ref="AQ7:AR7"/>
    <mergeCell ref="AS7:AT7"/>
    <mergeCell ref="AU7:AV7"/>
    <mergeCell ref="AW7:AX7"/>
    <mergeCell ref="AA7:AB7"/>
    <mergeCell ref="AC7:AD7"/>
    <mergeCell ref="AE7:AF7"/>
    <mergeCell ref="AG7:AH7"/>
    <mergeCell ref="AI7:AJ7"/>
    <mergeCell ref="AK7:AL7"/>
    <mergeCell ref="AX8:AY8"/>
    <mergeCell ref="AZ8:BA8"/>
    <mergeCell ref="BB8:BC8"/>
    <mergeCell ref="AF8:AG8"/>
    <mergeCell ref="AH8:AI8"/>
    <mergeCell ref="AJ8:AK8"/>
    <mergeCell ref="AL8:AM8"/>
    <mergeCell ref="AN8:AO8"/>
    <mergeCell ref="AP8:AQ8"/>
    <mergeCell ref="T8:U8"/>
    <mergeCell ref="V8:W8"/>
    <mergeCell ref="X8:Y8"/>
    <mergeCell ref="Z8:AA8"/>
    <mergeCell ref="AB8:AC8"/>
    <mergeCell ref="AD8:AE8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BK7:BL7"/>
    <mergeCell ref="BM7:BN7"/>
    <mergeCell ref="O7:P7"/>
    <mergeCell ref="Q7:R7"/>
    <mergeCell ref="S7:T7"/>
    <mergeCell ref="U7:V7"/>
    <mergeCell ref="W7:X7"/>
    <mergeCell ref="Y7:Z7"/>
    <mergeCell ref="BD8:BE8"/>
    <mergeCell ref="BF8:BG8"/>
    <mergeCell ref="BH8:BI8"/>
    <mergeCell ref="BJ8:BK8"/>
    <mergeCell ref="BL8:BM8"/>
    <mergeCell ref="BN8:BO8"/>
    <mergeCell ref="AR8:AS8"/>
    <mergeCell ref="AT8:AU8"/>
    <mergeCell ref="AV8:AW8"/>
    <mergeCell ref="AY9:AZ9"/>
    <mergeCell ref="BA9:BB9"/>
    <mergeCell ref="AE9:AF9"/>
    <mergeCell ref="AG9:AH9"/>
    <mergeCell ref="AI9:AJ9"/>
    <mergeCell ref="AK9:AL9"/>
    <mergeCell ref="AM9:AN9"/>
    <mergeCell ref="AO9:AP9"/>
    <mergeCell ref="S9:T9"/>
    <mergeCell ref="U9:V9"/>
    <mergeCell ref="W9:X9"/>
    <mergeCell ref="Y9:Z9"/>
    <mergeCell ref="AA9:AB9"/>
    <mergeCell ref="AC9:AD9"/>
    <mergeCell ref="A9:B9"/>
    <mergeCell ref="C9:D9"/>
    <mergeCell ref="E9:F9"/>
    <mergeCell ref="G9:H9"/>
    <mergeCell ref="I9:J9"/>
    <mergeCell ref="K9:L9"/>
    <mergeCell ref="M9:N9"/>
    <mergeCell ref="O9:P9"/>
    <mergeCell ref="Q9:R9"/>
    <mergeCell ref="AD10:AE10"/>
    <mergeCell ref="AF10:AG10"/>
    <mergeCell ref="AH10:AI10"/>
    <mergeCell ref="AJ10:AK10"/>
    <mergeCell ref="AL10:AM10"/>
    <mergeCell ref="AN10:AO10"/>
    <mergeCell ref="R10:S10"/>
    <mergeCell ref="T10:U10"/>
    <mergeCell ref="V10:W10"/>
    <mergeCell ref="X10:Y10"/>
    <mergeCell ref="Z10:AA10"/>
    <mergeCell ref="AB10:AC10"/>
    <mergeCell ref="BO9:BP9"/>
    <mergeCell ref="BQ9:BR9"/>
    <mergeCell ref="B10:C10"/>
    <mergeCell ref="D10:E10"/>
    <mergeCell ref="F10:G10"/>
    <mergeCell ref="H10:I10"/>
    <mergeCell ref="J10:K10"/>
    <mergeCell ref="L10:M10"/>
    <mergeCell ref="N10:O10"/>
    <mergeCell ref="P10:Q10"/>
    <mergeCell ref="BC9:BD9"/>
    <mergeCell ref="BE9:BF9"/>
    <mergeCell ref="BG9:BH9"/>
    <mergeCell ref="BI9:BJ9"/>
    <mergeCell ref="BK9:BL9"/>
    <mergeCell ref="BM9:BN9"/>
    <mergeCell ref="AQ9:AR9"/>
    <mergeCell ref="AS9:AT9"/>
    <mergeCell ref="AU9:AV9"/>
    <mergeCell ref="AW9:AX9"/>
    <mergeCell ref="AG11:AH11"/>
    <mergeCell ref="AI11:AJ11"/>
    <mergeCell ref="AK11:AL11"/>
    <mergeCell ref="AM11:AN11"/>
    <mergeCell ref="Q11:R11"/>
    <mergeCell ref="S11:T11"/>
    <mergeCell ref="U11:V11"/>
    <mergeCell ref="W11:X11"/>
    <mergeCell ref="Y11:Z11"/>
    <mergeCell ref="AA11:AB11"/>
    <mergeCell ref="BN10:BO10"/>
    <mergeCell ref="BP10:BQ10"/>
    <mergeCell ref="A11:B11"/>
    <mergeCell ref="C11:D11"/>
    <mergeCell ref="E11:F11"/>
    <mergeCell ref="G11:H11"/>
    <mergeCell ref="I11:J11"/>
    <mergeCell ref="K11:L11"/>
    <mergeCell ref="M11:N11"/>
    <mergeCell ref="O11:P11"/>
    <mergeCell ref="BB10:BC10"/>
    <mergeCell ref="BD10:BE10"/>
    <mergeCell ref="BF10:BG10"/>
    <mergeCell ref="BH10:BI10"/>
    <mergeCell ref="BJ10:BK10"/>
    <mergeCell ref="BL10:BM10"/>
    <mergeCell ref="AP10:AQ10"/>
    <mergeCell ref="AR10:AS10"/>
    <mergeCell ref="AT10:AU10"/>
    <mergeCell ref="AV10:AW10"/>
    <mergeCell ref="AX10:AY10"/>
    <mergeCell ref="AZ10:BA10"/>
    <mergeCell ref="AB12:AC12"/>
    <mergeCell ref="AD12:AE12"/>
    <mergeCell ref="AF12:AG12"/>
    <mergeCell ref="AH12:AI12"/>
    <mergeCell ref="L12:M12"/>
    <mergeCell ref="N12:O12"/>
    <mergeCell ref="P12:Q12"/>
    <mergeCell ref="R12:S12"/>
    <mergeCell ref="T12:U12"/>
    <mergeCell ref="V12:W12"/>
    <mergeCell ref="BM11:BN11"/>
    <mergeCell ref="BO11:BP11"/>
    <mergeCell ref="BQ11:BR11"/>
    <mergeCell ref="B12:C12"/>
    <mergeCell ref="D12:E12"/>
    <mergeCell ref="F12:G12"/>
    <mergeCell ref="H12:I12"/>
    <mergeCell ref="J12:K12"/>
    <mergeCell ref="BA11:BB11"/>
    <mergeCell ref="BC11:BD11"/>
    <mergeCell ref="BE11:BF11"/>
    <mergeCell ref="BG11:BH11"/>
    <mergeCell ref="BI11:BJ11"/>
    <mergeCell ref="BK11:BL11"/>
    <mergeCell ref="AO11:AP11"/>
    <mergeCell ref="AQ11:AR11"/>
    <mergeCell ref="AS11:AT11"/>
    <mergeCell ref="AU11:AV11"/>
    <mergeCell ref="AW11:AX11"/>
    <mergeCell ref="AY11:AZ11"/>
    <mergeCell ref="AC11:AD11"/>
    <mergeCell ref="AE11:AF11"/>
    <mergeCell ref="AE13:AF13"/>
    <mergeCell ref="AG13:AH13"/>
    <mergeCell ref="K13:L13"/>
    <mergeCell ref="M13:N13"/>
    <mergeCell ref="O13:P13"/>
    <mergeCell ref="Q13:R13"/>
    <mergeCell ref="S13:T13"/>
    <mergeCell ref="U13:V13"/>
    <mergeCell ref="BH12:BI12"/>
    <mergeCell ref="BJ12:BK12"/>
    <mergeCell ref="BL12:BM12"/>
    <mergeCell ref="BN12:BO12"/>
    <mergeCell ref="BP12:BQ12"/>
    <mergeCell ref="A13:B13"/>
    <mergeCell ref="C13:D13"/>
    <mergeCell ref="E13:F13"/>
    <mergeCell ref="G13:H13"/>
    <mergeCell ref="I13:J13"/>
    <mergeCell ref="AV12:AW12"/>
    <mergeCell ref="AX12:AY12"/>
    <mergeCell ref="AZ12:BA12"/>
    <mergeCell ref="BB12:BC12"/>
    <mergeCell ref="BD12:BE12"/>
    <mergeCell ref="BF12:BG12"/>
    <mergeCell ref="AJ12:AK12"/>
    <mergeCell ref="AL12:AM12"/>
    <mergeCell ref="AN12:AO12"/>
    <mergeCell ref="AP12:AQ12"/>
    <mergeCell ref="AR12:AS12"/>
    <mergeCell ref="AT12:AU12"/>
    <mergeCell ref="X12:Y12"/>
    <mergeCell ref="Z12:AA12"/>
    <mergeCell ref="R14:S14"/>
    <mergeCell ref="T14:U14"/>
    <mergeCell ref="V14:W14"/>
    <mergeCell ref="X14:Y14"/>
    <mergeCell ref="B14:C14"/>
    <mergeCell ref="D14:E14"/>
    <mergeCell ref="F14:G14"/>
    <mergeCell ref="H14:I14"/>
    <mergeCell ref="J14:K14"/>
    <mergeCell ref="L14:M14"/>
    <mergeCell ref="BG13:BH13"/>
    <mergeCell ref="BI13:BJ13"/>
    <mergeCell ref="BK13:BL13"/>
    <mergeCell ref="BM13:BN13"/>
    <mergeCell ref="BO13:BP13"/>
    <mergeCell ref="BQ13:BR13"/>
    <mergeCell ref="AU13:AV13"/>
    <mergeCell ref="AW13:AX13"/>
    <mergeCell ref="AY13:AZ13"/>
    <mergeCell ref="BA13:BB13"/>
    <mergeCell ref="BC13:BD13"/>
    <mergeCell ref="BE13:BF13"/>
    <mergeCell ref="AI13:AJ13"/>
    <mergeCell ref="AK13:AL13"/>
    <mergeCell ref="AM13:AN13"/>
    <mergeCell ref="AO13:AP13"/>
    <mergeCell ref="AQ13:AR13"/>
    <mergeCell ref="AS13:AT13"/>
    <mergeCell ref="W13:X13"/>
    <mergeCell ref="Y13:Z13"/>
    <mergeCell ref="AA13:AB13"/>
    <mergeCell ref="AC13:AD13"/>
    <mergeCell ref="U15:V15"/>
    <mergeCell ref="W15:X15"/>
    <mergeCell ref="BJ14:BK14"/>
    <mergeCell ref="BL14:BM14"/>
    <mergeCell ref="BN14:BO14"/>
    <mergeCell ref="BP14:BQ14"/>
    <mergeCell ref="A15:B15"/>
    <mergeCell ref="C15:D15"/>
    <mergeCell ref="E15:F15"/>
    <mergeCell ref="G15:H15"/>
    <mergeCell ref="I15:J15"/>
    <mergeCell ref="K15:L15"/>
    <mergeCell ref="AX14:AY14"/>
    <mergeCell ref="AZ14:BA14"/>
    <mergeCell ref="BB14:BC14"/>
    <mergeCell ref="BD14:BE14"/>
    <mergeCell ref="BF14:BG14"/>
    <mergeCell ref="BH14:BI14"/>
    <mergeCell ref="AL14:AM14"/>
    <mergeCell ref="AN14:AO14"/>
    <mergeCell ref="AP14:AQ14"/>
    <mergeCell ref="AR14:AS14"/>
    <mergeCell ref="AT14:AU14"/>
    <mergeCell ref="AV14:AW14"/>
    <mergeCell ref="Z14:AA14"/>
    <mergeCell ref="AB14:AC14"/>
    <mergeCell ref="AD14:AE14"/>
    <mergeCell ref="AF14:AG14"/>
    <mergeCell ref="AH14:AI14"/>
    <mergeCell ref="AJ14:AK14"/>
    <mergeCell ref="N14:O14"/>
    <mergeCell ref="P14:Q14"/>
    <mergeCell ref="BI15:BJ15"/>
    <mergeCell ref="BK15:BL15"/>
    <mergeCell ref="BM15:BN15"/>
    <mergeCell ref="BO15:BP15"/>
    <mergeCell ref="BQ15:BR15"/>
    <mergeCell ref="B16:C16"/>
    <mergeCell ref="D16:E16"/>
    <mergeCell ref="F16:G16"/>
    <mergeCell ref="H16:I16"/>
    <mergeCell ref="J16:K16"/>
    <mergeCell ref="AW15:AX15"/>
    <mergeCell ref="AY15:AZ15"/>
    <mergeCell ref="BA15:BB15"/>
    <mergeCell ref="BC15:BD15"/>
    <mergeCell ref="BE15:BF15"/>
    <mergeCell ref="BG15:BH15"/>
    <mergeCell ref="AK15:AL15"/>
    <mergeCell ref="AM15:AN15"/>
    <mergeCell ref="AO15:AP15"/>
    <mergeCell ref="AQ15:AR15"/>
    <mergeCell ref="AS15:AT15"/>
    <mergeCell ref="AU15:AV15"/>
    <mergeCell ref="Y15:Z15"/>
    <mergeCell ref="AA15:AB15"/>
    <mergeCell ref="AC15:AD15"/>
    <mergeCell ref="AE15:AF15"/>
    <mergeCell ref="AG15:AH15"/>
    <mergeCell ref="AI15:AJ15"/>
    <mergeCell ref="M15:N15"/>
    <mergeCell ref="O15:P15"/>
    <mergeCell ref="Q15:R15"/>
    <mergeCell ref="S15:T15"/>
    <mergeCell ref="A17:B17"/>
    <mergeCell ref="C17:D17"/>
    <mergeCell ref="E17:F17"/>
    <mergeCell ref="G17:H17"/>
    <mergeCell ref="I17:J17"/>
    <mergeCell ref="AV16:AW16"/>
    <mergeCell ref="AX16:AY16"/>
    <mergeCell ref="AZ16:BA16"/>
    <mergeCell ref="BB16:BC16"/>
    <mergeCell ref="BD16:BE16"/>
    <mergeCell ref="BF16:BG16"/>
    <mergeCell ref="AJ16:AK16"/>
    <mergeCell ref="AL16:AM16"/>
    <mergeCell ref="AN16:AO16"/>
    <mergeCell ref="AP16:AQ16"/>
    <mergeCell ref="AR16:AS16"/>
    <mergeCell ref="AT16:AU16"/>
    <mergeCell ref="X16:Y16"/>
    <mergeCell ref="Z16:AA16"/>
    <mergeCell ref="AB16:AC16"/>
    <mergeCell ref="AD16:AE16"/>
    <mergeCell ref="AF16:AG16"/>
    <mergeCell ref="AH16:AI16"/>
    <mergeCell ref="L16:M16"/>
    <mergeCell ref="N16:O16"/>
    <mergeCell ref="P16:Q16"/>
    <mergeCell ref="R16:S16"/>
    <mergeCell ref="T16:U16"/>
    <mergeCell ref="V16:W16"/>
    <mergeCell ref="W17:X17"/>
    <mergeCell ref="Y17:Z17"/>
    <mergeCell ref="AA17:AB17"/>
    <mergeCell ref="AC17:AD17"/>
    <mergeCell ref="AE17:AF17"/>
    <mergeCell ref="AG17:AH17"/>
    <mergeCell ref="K17:L17"/>
    <mergeCell ref="M17:N17"/>
    <mergeCell ref="O17:P17"/>
    <mergeCell ref="Q17:R17"/>
    <mergeCell ref="S17:T17"/>
    <mergeCell ref="U17:V17"/>
    <mergeCell ref="BH16:BI16"/>
    <mergeCell ref="BJ16:BK16"/>
    <mergeCell ref="BL16:BM16"/>
    <mergeCell ref="BN16:BO16"/>
    <mergeCell ref="BP16:BQ16"/>
    <mergeCell ref="BG17:BH17"/>
    <mergeCell ref="BI17:BJ17"/>
    <mergeCell ref="BK17:BL17"/>
    <mergeCell ref="BM17:BN17"/>
    <mergeCell ref="BO17:BP17"/>
    <mergeCell ref="BQ17:BR17"/>
    <mergeCell ref="AU17:AV17"/>
    <mergeCell ref="AW17:AX17"/>
    <mergeCell ref="AY17:AZ17"/>
    <mergeCell ref="BA17:BB17"/>
    <mergeCell ref="BC17:BD17"/>
    <mergeCell ref="BE17:BF17"/>
    <mergeCell ref="AI17:AJ17"/>
    <mergeCell ref="AK17:AL17"/>
    <mergeCell ref="AM17:AN17"/>
    <mergeCell ref="AO17:AP17"/>
    <mergeCell ref="AQ17:AR17"/>
    <mergeCell ref="AS17:AT17"/>
    <mergeCell ref="AV18:AW18"/>
    <mergeCell ref="AX18:AY18"/>
    <mergeCell ref="AZ18:BA18"/>
    <mergeCell ref="AD18:AE18"/>
    <mergeCell ref="AF18:AG18"/>
    <mergeCell ref="AH18:AI18"/>
    <mergeCell ref="AJ18:AK18"/>
    <mergeCell ref="AL18:AM18"/>
    <mergeCell ref="AN18:AO18"/>
    <mergeCell ref="R18:S18"/>
    <mergeCell ref="T18:U18"/>
    <mergeCell ref="V18:W18"/>
    <mergeCell ref="X18:Y18"/>
    <mergeCell ref="Z18:AA18"/>
    <mergeCell ref="AB18:AC18"/>
    <mergeCell ref="B18:C18"/>
    <mergeCell ref="D18:E18"/>
    <mergeCell ref="F18:G18"/>
    <mergeCell ref="H18:I18"/>
    <mergeCell ref="J18:K18"/>
    <mergeCell ref="L18:M18"/>
    <mergeCell ref="N18:O18"/>
    <mergeCell ref="P18:Q18"/>
    <mergeCell ref="AY19:AZ19"/>
    <mergeCell ref="AC19:AD19"/>
    <mergeCell ref="AE19:AF19"/>
    <mergeCell ref="AG19:AH19"/>
    <mergeCell ref="AI19:AJ19"/>
    <mergeCell ref="AK19:AL19"/>
    <mergeCell ref="AM19:AN19"/>
    <mergeCell ref="Q19:R19"/>
    <mergeCell ref="S19:T19"/>
    <mergeCell ref="U19:V19"/>
    <mergeCell ref="W19:X19"/>
    <mergeCell ref="Y19:Z19"/>
    <mergeCell ref="AA19:AB19"/>
    <mergeCell ref="BN18:BO18"/>
    <mergeCell ref="BP18:BQ18"/>
    <mergeCell ref="A19:B19"/>
    <mergeCell ref="C19:D19"/>
    <mergeCell ref="E19:F19"/>
    <mergeCell ref="G19:H19"/>
    <mergeCell ref="I19:J19"/>
    <mergeCell ref="K19:L19"/>
    <mergeCell ref="M19:N19"/>
    <mergeCell ref="O19:P19"/>
    <mergeCell ref="BB18:BC18"/>
    <mergeCell ref="BD18:BE18"/>
    <mergeCell ref="BF18:BG18"/>
    <mergeCell ref="BH18:BI18"/>
    <mergeCell ref="BJ18:BK18"/>
    <mergeCell ref="BL18:BM18"/>
    <mergeCell ref="AP18:AQ18"/>
    <mergeCell ref="AR18:AS18"/>
    <mergeCell ref="AT18:AU18"/>
    <mergeCell ref="AD20:AE20"/>
    <mergeCell ref="AF20:AG20"/>
    <mergeCell ref="AH20:AI20"/>
    <mergeCell ref="AJ20:AK20"/>
    <mergeCell ref="AL20:AM20"/>
    <mergeCell ref="P20:Q20"/>
    <mergeCell ref="R20:S20"/>
    <mergeCell ref="T20:U20"/>
    <mergeCell ref="V20:W20"/>
    <mergeCell ref="X20:Y20"/>
    <mergeCell ref="Z20:AA20"/>
    <mergeCell ref="BM19:BN19"/>
    <mergeCell ref="BO19:BP19"/>
    <mergeCell ref="BQ19:BR19"/>
    <mergeCell ref="B20:C20"/>
    <mergeCell ref="D20:E20"/>
    <mergeCell ref="F20:G20"/>
    <mergeCell ref="H20:I20"/>
    <mergeCell ref="J20:K20"/>
    <mergeCell ref="L20:M20"/>
    <mergeCell ref="N20:O20"/>
    <mergeCell ref="BA19:BB19"/>
    <mergeCell ref="BC19:BD19"/>
    <mergeCell ref="BE19:BF19"/>
    <mergeCell ref="BG19:BH19"/>
    <mergeCell ref="BI19:BJ19"/>
    <mergeCell ref="BK19:BL19"/>
    <mergeCell ref="AO19:AP19"/>
    <mergeCell ref="AQ19:AR19"/>
    <mergeCell ref="AS19:AT19"/>
    <mergeCell ref="AU19:AV19"/>
    <mergeCell ref="AW19:AX19"/>
    <mergeCell ref="AC21:AD21"/>
    <mergeCell ref="AE21:AF21"/>
    <mergeCell ref="AG21:AH21"/>
    <mergeCell ref="AI21:AJ21"/>
    <mergeCell ref="M21:N21"/>
    <mergeCell ref="O21:P21"/>
    <mergeCell ref="Q21:R21"/>
    <mergeCell ref="S21:T21"/>
    <mergeCell ref="U21:V21"/>
    <mergeCell ref="W21:X21"/>
    <mergeCell ref="BL20:BM20"/>
    <mergeCell ref="BN20:BO20"/>
    <mergeCell ref="BP20:BQ20"/>
    <mergeCell ref="A21:B21"/>
    <mergeCell ref="C21:D21"/>
    <mergeCell ref="E21:F21"/>
    <mergeCell ref="G21:H21"/>
    <mergeCell ref="I21:J21"/>
    <mergeCell ref="K21:L21"/>
    <mergeCell ref="AZ20:BA20"/>
    <mergeCell ref="BB20:BC20"/>
    <mergeCell ref="BD20:BE20"/>
    <mergeCell ref="BF20:BG20"/>
    <mergeCell ref="BH20:BI20"/>
    <mergeCell ref="BJ20:BK20"/>
    <mergeCell ref="AN20:AO20"/>
    <mergeCell ref="AP20:AQ20"/>
    <mergeCell ref="AR20:AS20"/>
    <mergeCell ref="AT20:AU20"/>
    <mergeCell ref="AV20:AW20"/>
    <mergeCell ref="AX20:AY20"/>
    <mergeCell ref="AB20:AC20"/>
    <mergeCell ref="AF22:AG22"/>
    <mergeCell ref="AH22:AI22"/>
    <mergeCell ref="L22:M22"/>
    <mergeCell ref="N22:O22"/>
    <mergeCell ref="P22:Q22"/>
    <mergeCell ref="R22:S22"/>
    <mergeCell ref="T22:U22"/>
    <mergeCell ref="V22:W22"/>
    <mergeCell ref="BI21:BJ21"/>
    <mergeCell ref="BK21:BL21"/>
    <mergeCell ref="BM21:BN21"/>
    <mergeCell ref="BO21:BP21"/>
    <mergeCell ref="BQ21:BR21"/>
    <mergeCell ref="B22:C22"/>
    <mergeCell ref="D22:E22"/>
    <mergeCell ref="F22:G22"/>
    <mergeCell ref="H22:I22"/>
    <mergeCell ref="J22:K22"/>
    <mergeCell ref="AW21:AX21"/>
    <mergeCell ref="AY21:AZ21"/>
    <mergeCell ref="BA21:BB21"/>
    <mergeCell ref="BC21:BD21"/>
    <mergeCell ref="BE21:BF21"/>
    <mergeCell ref="BG21:BH21"/>
    <mergeCell ref="AK21:AL21"/>
    <mergeCell ref="AM21:AN21"/>
    <mergeCell ref="AO21:AP21"/>
    <mergeCell ref="AQ21:AR21"/>
    <mergeCell ref="AS21:AT21"/>
    <mergeCell ref="AU21:AV21"/>
    <mergeCell ref="Y21:Z21"/>
    <mergeCell ref="AA21:AB21"/>
    <mergeCell ref="A23:B23"/>
    <mergeCell ref="C23:D23"/>
    <mergeCell ref="E23:F23"/>
    <mergeCell ref="G23:H23"/>
    <mergeCell ref="I23:J23"/>
    <mergeCell ref="K23:L23"/>
    <mergeCell ref="M23:N23"/>
    <mergeCell ref="O23:P23"/>
    <mergeCell ref="BH22:BI22"/>
    <mergeCell ref="BJ22:BK22"/>
    <mergeCell ref="BL22:BM22"/>
    <mergeCell ref="BN22:BO22"/>
    <mergeCell ref="BP22:BQ22"/>
    <mergeCell ref="BM23:BN23"/>
    <mergeCell ref="BO23:BP23"/>
    <mergeCell ref="BQ23:BR23"/>
    <mergeCell ref="AV22:AW22"/>
    <mergeCell ref="AX22:AY22"/>
    <mergeCell ref="AZ22:BA22"/>
    <mergeCell ref="BB22:BC22"/>
    <mergeCell ref="BD22:BE22"/>
    <mergeCell ref="BF22:BG22"/>
    <mergeCell ref="AJ22:AK22"/>
    <mergeCell ref="AL22:AM22"/>
    <mergeCell ref="AN22:AO22"/>
    <mergeCell ref="AP22:AQ22"/>
    <mergeCell ref="AR22:AS22"/>
    <mergeCell ref="AT22:AU22"/>
    <mergeCell ref="X22:Y22"/>
    <mergeCell ref="Z22:AA22"/>
    <mergeCell ref="AB22:AC22"/>
    <mergeCell ref="AD22:AE22"/>
    <mergeCell ref="H24:I24"/>
    <mergeCell ref="J24:K24"/>
    <mergeCell ref="L24:M24"/>
    <mergeCell ref="BA23:BB23"/>
    <mergeCell ref="BC23:BD23"/>
    <mergeCell ref="BE23:BF23"/>
    <mergeCell ref="BG23:BH23"/>
    <mergeCell ref="BI23:BJ23"/>
    <mergeCell ref="BK23:BL23"/>
    <mergeCell ref="AO23:AP23"/>
    <mergeCell ref="AQ23:AR23"/>
    <mergeCell ref="AS23:AT23"/>
    <mergeCell ref="AU23:AV23"/>
    <mergeCell ref="AW23:AX23"/>
    <mergeCell ref="AY23:AZ23"/>
    <mergeCell ref="AC23:AD23"/>
    <mergeCell ref="AE23:AF23"/>
    <mergeCell ref="AG23:AH23"/>
    <mergeCell ref="AI23:AJ23"/>
    <mergeCell ref="AK23:AL23"/>
    <mergeCell ref="AM23:AN23"/>
    <mergeCell ref="Q23:R23"/>
    <mergeCell ref="S23:T23"/>
    <mergeCell ref="U23:V23"/>
    <mergeCell ref="W23:X23"/>
    <mergeCell ref="Y23:Z23"/>
    <mergeCell ref="AA23:AB23"/>
    <mergeCell ref="A25:B25"/>
    <mergeCell ref="C25:D25"/>
    <mergeCell ref="E25:F25"/>
    <mergeCell ref="G25:H25"/>
    <mergeCell ref="I25:J25"/>
    <mergeCell ref="AX24:AY24"/>
    <mergeCell ref="AZ24:BA24"/>
    <mergeCell ref="BB24:BC24"/>
    <mergeCell ref="BD24:BE24"/>
    <mergeCell ref="BF24:BG24"/>
    <mergeCell ref="BH24:BI24"/>
    <mergeCell ref="AL24:AM24"/>
    <mergeCell ref="AN24:AO24"/>
    <mergeCell ref="AP24:AQ24"/>
    <mergeCell ref="AR24:AS24"/>
    <mergeCell ref="AT24:AU24"/>
    <mergeCell ref="AV24:AW24"/>
    <mergeCell ref="Z24:AA24"/>
    <mergeCell ref="AB24:AC24"/>
    <mergeCell ref="AD24:AE24"/>
    <mergeCell ref="AF24:AG24"/>
    <mergeCell ref="AH24:AI24"/>
    <mergeCell ref="AJ24:AK24"/>
    <mergeCell ref="N24:O24"/>
    <mergeCell ref="P24:Q24"/>
    <mergeCell ref="R24:S24"/>
    <mergeCell ref="T24:U24"/>
    <mergeCell ref="V24:W24"/>
    <mergeCell ref="X24:Y24"/>
    <mergeCell ref="B24:C24"/>
    <mergeCell ref="D24:E24"/>
    <mergeCell ref="F24:G24"/>
    <mergeCell ref="BQ25:BR25"/>
    <mergeCell ref="AU25:AV25"/>
    <mergeCell ref="AW25:AX25"/>
    <mergeCell ref="AY25:AZ25"/>
    <mergeCell ref="BA25:BB25"/>
    <mergeCell ref="BC25:BD25"/>
    <mergeCell ref="BE25:BF25"/>
    <mergeCell ref="AI25:AJ25"/>
    <mergeCell ref="AK25:AL25"/>
    <mergeCell ref="AM25:AN25"/>
    <mergeCell ref="AO25:AP25"/>
    <mergeCell ref="AQ25:AR25"/>
    <mergeCell ref="AS25:AT25"/>
    <mergeCell ref="BJ24:BK24"/>
    <mergeCell ref="BL24:BM24"/>
    <mergeCell ref="BN24:BO24"/>
    <mergeCell ref="BP24:BQ24"/>
    <mergeCell ref="BG25:BH25"/>
    <mergeCell ref="W25:X25"/>
    <mergeCell ref="Y25:Z25"/>
    <mergeCell ref="AA25:AB25"/>
    <mergeCell ref="AC25:AD25"/>
    <mergeCell ref="AE25:AF25"/>
    <mergeCell ref="AG25:AH25"/>
    <mergeCell ref="K25:L25"/>
    <mergeCell ref="M25:N25"/>
    <mergeCell ref="O25:P25"/>
    <mergeCell ref="Q25:R25"/>
    <mergeCell ref="S25:T25"/>
    <mergeCell ref="U25:V25"/>
    <mergeCell ref="BI25:BJ25"/>
    <mergeCell ref="BK25:BL25"/>
    <mergeCell ref="BM25:BN25"/>
    <mergeCell ref="BO25:BP25"/>
    <mergeCell ref="AV26:AW26"/>
    <mergeCell ref="Z26:AA26"/>
    <mergeCell ref="AB26:AC26"/>
    <mergeCell ref="AD26:AE26"/>
    <mergeCell ref="AF26:AG26"/>
    <mergeCell ref="AH26:AI26"/>
    <mergeCell ref="AJ26:AK26"/>
    <mergeCell ref="N26:O26"/>
    <mergeCell ref="P26:Q26"/>
    <mergeCell ref="R26:S26"/>
    <mergeCell ref="T26:U26"/>
    <mergeCell ref="V26:W26"/>
    <mergeCell ref="X26:Y26"/>
    <mergeCell ref="BJ26:BK26"/>
    <mergeCell ref="BL26:BM26"/>
    <mergeCell ref="BN26:BO26"/>
    <mergeCell ref="B26:C26"/>
    <mergeCell ref="D26:E26"/>
    <mergeCell ref="F26:G26"/>
    <mergeCell ref="H26:I26"/>
    <mergeCell ref="J26:K26"/>
    <mergeCell ref="L26:M26"/>
    <mergeCell ref="W27:X27"/>
    <mergeCell ref="Y27:Z27"/>
    <mergeCell ref="AA27:AB27"/>
    <mergeCell ref="AC27:AD27"/>
    <mergeCell ref="AE27:AF27"/>
    <mergeCell ref="AG27:AH27"/>
    <mergeCell ref="K27:L27"/>
    <mergeCell ref="M27:N27"/>
    <mergeCell ref="O27:P27"/>
    <mergeCell ref="Q27:R27"/>
    <mergeCell ref="S27:T27"/>
    <mergeCell ref="U27:V27"/>
    <mergeCell ref="BP26:BQ26"/>
    <mergeCell ref="A27:B27"/>
    <mergeCell ref="C27:D27"/>
    <mergeCell ref="E27:F27"/>
    <mergeCell ref="G27:H27"/>
    <mergeCell ref="I27:J27"/>
    <mergeCell ref="AX26:AY26"/>
    <mergeCell ref="AZ26:BA26"/>
    <mergeCell ref="BB26:BC26"/>
    <mergeCell ref="BD26:BE26"/>
    <mergeCell ref="BF26:BG26"/>
    <mergeCell ref="BH26:BI26"/>
    <mergeCell ref="AL26:AM26"/>
    <mergeCell ref="AN26:AO26"/>
    <mergeCell ref="AP26:AQ26"/>
    <mergeCell ref="AR26:AS26"/>
    <mergeCell ref="AT26:AU26"/>
    <mergeCell ref="BI27:BJ27"/>
    <mergeCell ref="BK27:BL27"/>
    <mergeCell ref="BM27:BN27"/>
    <mergeCell ref="BO27:BP27"/>
    <mergeCell ref="BQ27:BR27"/>
    <mergeCell ref="AU27:AV27"/>
    <mergeCell ref="AW27:AX27"/>
    <mergeCell ref="AY27:AZ27"/>
    <mergeCell ref="BA27:BB27"/>
    <mergeCell ref="BC27:BD27"/>
    <mergeCell ref="BE27:BF27"/>
    <mergeCell ref="AI27:AJ27"/>
    <mergeCell ref="AK27:AL27"/>
    <mergeCell ref="AM27:AN27"/>
    <mergeCell ref="AO27:AP27"/>
    <mergeCell ref="AQ27:AR27"/>
    <mergeCell ref="AS27:AT27"/>
    <mergeCell ref="AF28:AG28"/>
    <mergeCell ref="AH28:AI28"/>
    <mergeCell ref="AJ28:AK28"/>
    <mergeCell ref="AL28:AM28"/>
    <mergeCell ref="AN28:AO28"/>
    <mergeCell ref="AP28:AQ28"/>
    <mergeCell ref="T28:U28"/>
    <mergeCell ref="V28:W28"/>
    <mergeCell ref="X28:Y28"/>
    <mergeCell ref="Z28:AA28"/>
    <mergeCell ref="AB28:AC28"/>
    <mergeCell ref="AD28:AE28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AE29:AF29"/>
    <mergeCell ref="AG29:AH29"/>
    <mergeCell ref="AI29:AJ29"/>
    <mergeCell ref="AK29:AL29"/>
    <mergeCell ref="AM29:AN29"/>
    <mergeCell ref="AO29:AP29"/>
    <mergeCell ref="S29:T29"/>
    <mergeCell ref="U29:V29"/>
    <mergeCell ref="W29:X29"/>
    <mergeCell ref="Y29:Z29"/>
    <mergeCell ref="AA29:AB29"/>
    <mergeCell ref="BP28:BQ28"/>
    <mergeCell ref="A29:B29"/>
    <mergeCell ref="C29:D29"/>
    <mergeCell ref="E29:F29"/>
    <mergeCell ref="G29:H29"/>
    <mergeCell ref="I29:J29"/>
    <mergeCell ref="K29:L29"/>
    <mergeCell ref="M29:N29"/>
    <mergeCell ref="O29:P29"/>
    <mergeCell ref="Q29:R29"/>
    <mergeCell ref="BD28:BE28"/>
    <mergeCell ref="BF28:BG28"/>
    <mergeCell ref="BH28:BI28"/>
    <mergeCell ref="BJ28:BK28"/>
    <mergeCell ref="BL28:BM28"/>
    <mergeCell ref="BN28:BO28"/>
    <mergeCell ref="AR28:AS28"/>
    <mergeCell ref="AT28:AU28"/>
    <mergeCell ref="AV28:AW28"/>
    <mergeCell ref="AX28:AY28"/>
    <mergeCell ref="AZ28:BA28"/>
    <mergeCell ref="AD30:AE30"/>
    <mergeCell ref="AF30:AG30"/>
    <mergeCell ref="AH30:AI30"/>
    <mergeCell ref="AJ30:AK30"/>
    <mergeCell ref="AL30:AM30"/>
    <mergeCell ref="AN30:AO30"/>
    <mergeCell ref="R30:S30"/>
    <mergeCell ref="T30:U30"/>
    <mergeCell ref="V30:W30"/>
    <mergeCell ref="X30:Y30"/>
    <mergeCell ref="Z30:AA30"/>
    <mergeCell ref="AB30:AC30"/>
    <mergeCell ref="BO29:BP29"/>
    <mergeCell ref="AC29:AD29"/>
    <mergeCell ref="BQ29:BR29"/>
    <mergeCell ref="B30:C30"/>
    <mergeCell ref="D30:E30"/>
    <mergeCell ref="F30:G30"/>
    <mergeCell ref="H30:I30"/>
    <mergeCell ref="J30:K30"/>
    <mergeCell ref="L30:M30"/>
    <mergeCell ref="N30:O30"/>
    <mergeCell ref="P30:Q30"/>
    <mergeCell ref="BC29:BD29"/>
    <mergeCell ref="BE29:BF29"/>
    <mergeCell ref="BG29:BH29"/>
    <mergeCell ref="BI29:BJ29"/>
    <mergeCell ref="BK29:BL29"/>
    <mergeCell ref="BM29:BN29"/>
    <mergeCell ref="AQ29:AR29"/>
    <mergeCell ref="AS29:AT29"/>
    <mergeCell ref="AU29:AV29"/>
    <mergeCell ref="AC31:AD31"/>
    <mergeCell ref="AE31:AF31"/>
    <mergeCell ref="AG31:AH31"/>
    <mergeCell ref="AI31:AJ31"/>
    <mergeCell ref="AK31:AL31"/>
    <mergeCell ref="AM31:AN31"/>
    <mergeCell ref="Q31:R31"/>
    <mergeCell ref="S31:T31"/>
    <mergeCell ref="U31:V31"/>
    <mergeCell ref="W31:X31"/>
    <mergeCell ref="Y31:Z31"/>
    <mergeCell ref="AA31:AB31"/>
    <mergeCell ref="BN30:BO30"/>
    <mergeCell ref="BP30:BQ30"/>
    <mergeCell ref="A31:B31"/>
    <mergeCell ref="C31:D31"/>
    <mergeCell ref="E31:F31"/>
    <mergeCell ref="G31:H31"/>
    <mergeCell ref="I31:J31"/>
    <mergeCell ref="K31:L31"/>
    <mergeCell ref="M31:N31"/>
    <mergeCell ref="O31:P31"/>
    <mergeCell ref="BB30:BC30"/>
    <mergeCell ref="BD30:BE30"/>
    <mergeCell ref="BF30:BG30"/>
    <mergeCell ref="BH30:BI30"/>
    <mergeCell ref="BJ30:BK30"/>
    <mergeCell ref="BL30:BM30"/>
    <mergeCell ref="AP30:AQ30"/>
    <mergeCell ref="AR30:AS30"/>
    <mergeCell ref="AT30:AU30"/>
    <mergeCell ref="AV30:AW30"/>
    <mergeCell ref="AB32:AC32"/>
    <mergeCell ref="AD32:AE32"/>
    <mergeCell ref="AF32:AG32"/>
    <mergeCell ref="AH32:AI32"/>
    <mergeCell ref="AJ32:AK32"/>
    <mergeCell ref="AL32:AM32"/>
    <mergeCell ref="P32:Q32"/>
    <mergeCell ref="R32:S32"/>
    <mergeCell ref="T32:U32"/>
    <mergeCell ref="V32:W32"/>
    <mergeCell ref="X32:Y32"/>
    <mergeCell ref="Z32:AA32"/>
    <mergeCell ref="BM31:BN31"/>
    <mergeCell ref="BO31:BP31"/>
    <mergeCell ref="BQ31:BR31"/>
    <mergeCell ref="B32:C32"/>
    <mergeCell ref="D32:E32"/>
    <mergeCell ref="F32:G32"/>
    <mergeCell ref="H32:I32"/>
    <mergeCell ref="J32:K32"/>
    <mergeCell ref="L32:M32"/>
    <mergeCell ref="N32:O32"/>
    <mergeCell ref="BA31:BB31"/>
    <mergeCell ref="BC31:BD31"/>
    <mergeCell ref="BE31:BF31"/>
    <mergeCell ref="BG31:BH31"/>
    <mergeCell ref="BI31:BJ31"/>
    <mergeCell ref="BK31:BL31"/>
    <mergeCell ref="AO31:AP31"/>
    <mergeCell ref="AQ31:AR31"/>
    <mergeCell ref="AS31:AT31"/>
    <mergeCell ref="AU31:AV31"/>
    <mergeCell ref="AA33:AB33"/>
    <mergeCell ref="AC33:AD33"/>
    <mergeCell ref="AE33:AF33"/>
    <mergeCell ref="AG33:AH33"/>
    <mergeCell ref="AI33:AJ33"/>
    <mergeCell ref="AK33:AL33"/>
    <mergeCell ref="O33:P33"/>
    <mergeCell ref="Q33:R33"/>
    <mergeCell ref="S33:T33"/>
    <mergeCell ref="U33:V33"/>
    <mergeCell ref="W33:X33"/>
    <mergeCell ref="Y33:Z33"/>
    <mergeCell ref="BL32:BM32"/>
    <mergeCell ref="BN32:BO32"/>
    <mergeCell ref="BP32:BQ32"/>
    <mergeCell ref="A33:B33"/>
    <mergeCell ref="C33:D33"/>
    <mergeCell ref="E33:F33"/>
    <mergeCell ref="G33:H33"/>
    <mergeCell ref="I33:J33"/>
    <mergeCell ref="K33:L33"/>
    <mergeCell ref="M33:N33"/>
    <mergeCell ref="AZ32:BA32"/>
    <mergeCell ref="BB32:BC32"/>
    <mergeCell ref="BD32:BE32"/>
    <mergeCell ref="BF32:BG32"/>
    <mergeCell ref="BH32:BI32"/>
    <mergeCell ref="BJ32:BK32"/>
    <mergeCell ref="AN32:AO32"/>
    <mergeCell ref="AP32:AQ32"/>
    <mergeCell ref="AR32:AS32"/>
    <mergeCell ref="AT32:AU32"/>
    <mergeCell ref="Z34:AA34"/>
    <mergeCell ref="AB34:AC34"/>
    <mergeCell ref="AD34:AE34"/>
    <mergeCell ref="AF34:AG34"/>
    <mergeCell ref="AH34:AI34"/>
    <mergeCell ref="AJ34:AK34"/>
    <mergeCell ref="N34:O34"/>
    <mergeCell ref="P34:Q34"/>
    <mergeCell ref="R34:S34"/>
    <mergeCell ref="T34:U34"/>
    <mergeCell ref="V34:W34"/>
    <mergeCell ref="X34:Y34"/>
    <mergeCell ref="BK33:BL33"/>
    <mergeCell ref="BM33:BN33"/>
    <mergeCell ref="BO33:BP33"/>
    <mergeCell ref="BQ33:BR33"/>
    <mergeCell ref="B34:C34"/>
    <mergeCell ref="D34:E34"/>
    <mergeCell ref="F34:G34"/>
    <mergeCell ref="H34:I34"/>
    <mergeCell ref="J34:K34"/>
    <mergeCell ref="L34:M34"/>
    <mergeCell ref="AY33:AZ33"/>
    <mergeCell ref="BA33:BB33"/>
    <mergeCell ref="BC33:BD33"/>
    <mergeCell ref="BE33:BF33"/>
    <mergeCell ref="BG33:BH33"/>
    <mergeCell ref="BI33:BJ33"/>
    <mergeCell ref="AM33:AN33"/>
    <mergeCell ref="AO33:AP33"/>
    <mergeCell ref="AQ33:AR33"/>
    <mergeCell ref="AS33:AT33"/>
    <mergeCell ref="Z35:AA35"/>
    <mergeCell ref="AB35:AC35"/>
    <mergeCell ref="AD35:AE35"/>
    <mergeCell ref="AF35:AG35"/>
    <mergeCell ref="AH35:AI35"/>
    <mergeCell ref="AJ35:AK35"/>
    <mergeCell ref="N35:O35"/>
    <mergeCell ref="P35:Q35"/>
    <mergeCell ref="R35:S35"/>
    <mergeCell ref="T35:U35"/>
    <mergeCell ref="V35:W35"/>
    <mergeCell ref="X35:Y35"/>
    <mergeCell ref="BJ34:BK34"/>
    <mergeCell ref="BL34:BM34"/>
    <mergeCell ref="BN34:BO34"/>
    <mergeCell ref="BP34:BQ34"/>
    <mergeCell ref="B35:C35"/>
    <mergeCell ref="D35:E35"/>
    <mergeCell ref="F35:G35"/>
    <mergeCell ref="H35:I35"/>
    <mergeCell ref="J35:K35"/>
    <mergeCell ref="L35:M35"/>
    <mergeCell ref="AX34:AY34"/>
    <mergeCell ref="AZ34:BA34"/>
    <mergeCell ref="BB34:BC34"/>
    <mergeCell ref="BD34:BE34"/>
    <mergeCell ref="BF34:BG34"/>
    <mergeCell ref="BH34:BI34"/>
    <mergeCell ref="AL34:AM34"/>
    <mergeCell ref="AN34:AO34"/>
    <mergeCell ref="AP34:AQ34"/>
    <mergeCell ref="AR34:AS34"/>
    <mergeCell ref="BU2:BV2"/>
    <mergeCell ref="BJ35:BK35"/>
    <mergeCell ref="BL35:BM35"/>
    <mergeCell ref="BN35:BO35"/>
    <mergeCell ref="BP35:BQ35"/>
    <mergeCell ref="AX35:AY35"/>
    <mergeCell ref="AZ35:BA35"/>
    <mergeCell ref="BB35:BC35"/>
    <mergeCell ref="BD35:BE35"/>
    <mergeCell ref="BF35:BG35"/>
    <mergeCell ref="BH35:BI35"/>
    <mergeCell ref="AL35:AM35"/>
    <mergeCell ref="AN35:AO35"/>
    <mergeCell ref="AP35:AQ35"/>
    <mergeCell ref="AR35:AS35"/>
    <mergeCell ref="AT35:AU35"/>
    <mergeCell ref="AV35:AW35"/>
    <mergeCell ref="AT34:AU34"/>
    <mergeCell ref="AV34:AW34"/>
    <mergeCell ref="AU33:AV33"/>
    <mergeCell ref="AW33:AX33"/>
    <mergeCell ref="AV32:AW32"/>
    <mergeCell ref="AX32:AY32"/>
    <mergeCell ref="AW31:AX31"/>
    <mergeCell ref="AY31:AZ31"/>
    <mergeCell ref="AX30:AY30"/>
    <mergeCell ref="AZ30:BA30"/>
    <mergeCell ref="AW29:AX29"/>
    <mergeCell ref="AY29:AZ29"/>
    <mergeCell ref="BA29:BB29"/>
    <mergeCell ref="BB28:BC28"/>
    <mergeCell ref="BG27:BH27"/>
  </mergeCells>
  <pageMargins left="0.7" right="0.7" top="0.75" bottom="0.75" header="0.3" footer="0.3"/>
  <pageSetup paperSize="9" orientation="portrait" r:id="rId1"/>
  <drawing r:id="rId2"/>
  <legacyDrawing r:id="rId3"/>
  <picture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LinksUpToDate>false</LinksUpToDate>
  <SharedDoc>false</SharedDoc>
  <HyperlinksChanged>false</HyperlinksChanged>
</Properties>
</file>