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tmp" ContentType="image/png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3" Type="http://schemas.openxmlformats.org/officeDocument/2006/relationships/extended-properties" Target="docProps/app.xml" /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727" codeName="{9351B8E1-9728-8E5E-8161-817DCB669FF3}"/>
  <workbookPr filterPrivacy="1" codeName="ThisWorkbook" defaultThemeVersion="124226"/>
  <xr:revisionPtr revIDLastSave="0" documentId="13_ncr:1_{0CC1EDD5-BB5A-4128-9455-8F7DF9E47E3B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Cave Generator" sheetId="4" r:id="rId1"/>
    <sheet name="Engine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<sst xmlns="http://schemas.openxmlformats.org/spreadsheetml/2006/main" count="172" uniqueCount="66">
  <si>
    <t>Top</t>
  </si>
  <si>
    <t>Bottom</t>
  </si>
  <si>
    <t>D6</t>
  </si>
  <si>
    <t>1s D6</t>
  </si>
  <si>
    <t>2nd D6</t>
  </si>
  <si>
    <t>Exit</t>
  </si>
  <si>
    <t>1st</t>
  </si>
  <si>
    <t>2nd</t>
  </si>
  <si>
    <t>3rd</t>
  </si>
  <si>
    <t>4th</t>
  </si>
  <si>
    <t>5th</t>
  </si>
  <si>
    <t>6th</t>
  </si>
  <si>
    <t>Location</t>
  </si>
  <si>
    <t>Total of Tops</t>
  </si>
  <si>
    <t>Total No. Exits</t>
  </si>
  <si>
    <t>Rounding</t>
  </si>
  <si>
    <t>Start</t>
  </si>
  <si>
    <t>Exit 1</t>
  </si>
  <si>
    <t>Exit 2</t>
  </si>
  <si>
    <t>Exit 3</t>
  </si>
  <si>
    <t>Exit 4</t>
  </si>
  <si>
    <t>Exit 5</t>
  </si>
  <si>
    <t>Exit 6</t>
  </si>
  <si>
    <t>North</t>
  </si>
  <si>
    <t>South</t>
  </si>
  <si>
    <t>West</t>
  </si>
  <si>
    <t>East</t>
  </si>
  <si>
    <t>D4</t>
  </si>
  <si>
    <t>D8</t>
  </si>
  <si>
    <t>D10</t>
  </si>
  <si>
    <t>D12</t>
  </si>
  <si>
    <t>D20</t>
  </si>
  <si>
    <t>D100</t>
  </si>
  <si>
    <t>total</t>
  </si>
  <si>
    <t>Distance</t>
  </si>
  <si>
    <t>1st D6</t>
  </si>
  <si>
    <t>Sum</t>
  </si>
  <si>
    <t>Difference</t>
  </si>
  <si>
    <t>Ex. 1</t>
  </si>
  <si>
    <t>Ex.2</t>
  </si>
  <si>
    <t>Ex.3</t>
  </si>
  <si>
    <t>Ex.4</t>
  </si>
  <si>
    <t>Ex. 5</t>
  </si>
  <si>
    <t>Ex. 6</t>
  </si>
  <si>
    <t>Showing Workings:</t>
  </si>
  <si>
    <t>Sum:</t>
  </si>
  <si>
    <t>Exit(s)</t>
  </si>
  <si>
    <t xml:space="preserve">1st </t>
  </si>
  <si>
    <t xml:space="preserve">3rd </t>
  </si>
  <si>
    <t xml:space="preserve">4th </t>
  </si>
  <si>
    <t xml:space="preserve">6th </t>
  </si>
  <si>
    <t>Enter from</t>
  </si>
  <si>
    <t>Width (ft)</t>
  </si>
  <si>
    <t>Number of Exits:</t>
  </si>
  <si>
    <t>Distance to next cave (turns)</t>
  </si>
  <si>
    <t xml:space="preserve">          to work, you may </t>
  </si>
  <si>
    <t xml:space="preserve">          need to accept </t>
  </si>
  <si>
    <t xml:space="preserve">          2 pop-ups</t>
  </si>
  <si>
    <t>&lt;--   For the New Cave button</t>
  </si>
  <si>
    <t>Credit</t>
  </si>
  <si>
    <t>cave Size</t>
  </si>
  <si>
    <t>~ Size (ft)*</t>
  </si>
  <si>
    <t>By Goblin's Henchman</t>
  </si>
  <si>
    <t xml:space="preserve">However, these macros are run at the users own risk. By downloading this product, and running the macros, you accept that risk.  </t>
  </si>
  <si>
    <t>https://goblinshenchman.wordpress.com</t>
  </si>
  <si>
    <t xml:space="preserve">Please note, this worksheet uses macros. To the best of my knowledge, the macros used in this worksheet are safe.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</si>
</sst>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11"/>
      <color rgb="FF000000"/>
      <name val="Calibri"/>
      <family val="2"/>
    </font>
    <font>
      <b/>
      <sz val="11"/>
      <color indexed="81"/>
      <name val="Tahoma"/>
      <family val="2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5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b/>
      <sz val="11"/>
      <color theme="0" tint="-0.34998626667073579"/>
      <name val="Calibri"/>
      <family val="2"/>
      <scheme val="minor"/>
    </font>
    <font>
      <i/>
      <sz val="11"/>
      <color theme="0" tint="-0.499984740745262"/>
      <name val="Calibri"/>
      <family val="2"/>
      <scheme val="minor"/>
    </font>
    <font>
      <u/>
      <sz val="11"/>
      <color theme="0" tint="-0.34998626667073579"/>
      <name val="Calibri"/>
      <family val="2"/>
      <scheme val="minor"/>
    </font>
    <font>
      <sz val="11"/>
      <color theme="5" tint="0.39997558519241921"/>
      <name val="Calibri"/>
      <family val="2"/>
      <scheme val="minor"/>
    </font>
    <font>
      <sz val="9"/>
      <color indexed="23"/>
      <name val="Tahoma"/>
      <family val="2"/>
    </font>
    <font>
      <b/>
      <sz val="9"/>
      <color indexed="23"/>
      <name val="Tahoma"/>
      <family val="2"/>
    </font>
    <font>
      <b/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/>
        <bgColor indexed="64"/>
      </patternFill>
    </fill>
    <fill>
      <gradientFill type="path" left="0.5" right="0.5" top="0.5" bottom="0.5">
        <stop position="0">
          <color theme="0"/>
        </stop>
        <stop position="1">
          <color theme="5"/>
        </stop>
      </gradient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6">
    <xf numFmtId="0" fontId="0" fillId="0" borderId="0" xfId="0"/>
    <xf numFmtId="0" fontId="0" fillId="0" borderId="0" xfId="0" applyBorder="1"/>
    <xf numFmtId="0" fontId="0" fillId="0" borderId="0" xfId="0" applyFill="1" applyBorder="1"/>
    <xf numFmtId="0" fontId="0" fillId="0" borderId="0" xfId="0" applyAlignment="1">
      <alignment horizontal="right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" fontId="0" fillId="0" borderId="0" xfId="0" applyNumberFormat="1"/>
    <xf numFmtId="2" fontId="0" fillId="0" borderId="0" xfId="0" applyNumberFormat="1"/>
    <xf numFmtId="0" fontId="0" fillId="0" borderId="0" xfId="0" applyBorder="1" applyAlignment="1">
      <alignment horizontal="center"/>
    </xf>
    <xf numFmtId="0" fontId="0" fillId="3" borderId="0" xfId="0" applyFill="1"/>
    <xf numFmtId="0" fontId="0" fillId="0" borderId="12" xfId="0" applyBorder="1"/>
    <xf numFmtId="0" fontId="0" fillId="0" borderId="1" xfId="0" applyBorder="1"/>
    <xf numFmtId="0" fontId="0" fillId="0" borderId="13" xfId="0" applyBorder="1"/>
    <xf numFmtId="0" fontId="0" fillId="0" borderId="14" xfId="0" applyBorder="1"/>
    <xf numFmtId="0" fontId="0" fillId="0" borderId="0" xfId="0" applyFill="1"/>
    <xf numFmtId="0" fontId="1" fillId="0" borderId="0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1" fillId="0" borderId="10" xfId="0" applyFon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4" borderId="4" xfId="0" applyFont="1" applyFill="1" applyBorder="1" applyAlignment="1">
      <alignment horizontal="center" vertical="center"/>
    </xf>
    <xf numFmtId="0" fontId="7" fillId="4" borderId="14" xfId="0" applyFont="1" applyFill="1" applyBorder="1" applyAlignment="1">
      <alignment horizontal="center" vertical="center"/>
    </xf>
    <xf numFmtId="0" fontId="7" fillId="4" borderId="11" xfId="0" applyFont="1" applyFill="1" applyBorder="1" applyAlignment="1">
      <alignment horizontal="center" vertical="center"/>
    </xf>
    <xf numFmtId="1" fontId="7" fillId="4" borderId="11" xfId="0" applyNumberFormat="1" applyFont="1" applyFill="1" applyBorder="1" applyAlignment="1">
      <alignment horizontal="center" vertical="center"/>
    </xf>
    <xf numFmtId="1" fontId="7" fillId="4" borderId="6" xfId="0" applyNumberFormat="1" applyFont="1" applyFill="1" applyBorder="1" applyAlignment="1">
      <alignment horizontal="center" vertical="center"/>
    </xf>
    <xf numFmtId="0" fontId="6" fillId="4" borderId="0" xfId="0" applyFont="1" applyFill="1" applyBorder="1"/>
    <xf numFmtId="0" fontId="6" fillId="4" borderId="0" xfId="0" applyFont="1" applyFill="1"/>
    <xf numFmtId="0" fontId="6" fillId="4" borderId="0" xfId="0" applyFont="1" applyFill="1" applyBorder="1" applyAlignment="1">
      <alignment horizontal="center" vertical="center"/>
    </xf>
    <xf numFmtId="0" fontId="5" fillId="4" borderId="0" xfId="0" applyFont="1" applyFill="1" applyBorder="1" applyAlignment="1">
      <alignment horizontal="center" vertical="center"/>
    </xf>
    <xf numFmtId="0" fontId="6" fillId="4" borderId="0" xfId="0" applyFont="1" applyFill="1" applyBorder="1" applyAlignment="1">
      <alignment horizontal="center"/>
    </xf>
    <xf numFmtId="0" fontId="6" fillId="4" borderId="0" xfId="0" applyFont="1" applyFill="1" applyAlignment="1">
      <alignment horizontal="center" vertical="center"/>
    </xf>
    <xf numFmtId="0" fontId="8" fillId="4" borderId="2" xfId="0" applyFont="1" applyFill="1" applyBorder="1"/>
    <xf numFmtId="0" fontId="8" fillId="4" borderId="3" xfId="0" applyFont="1" applyFill="1" applyBorder="1"/>
    <xf numFmtId="0" fontId="8" fillId="4" borderId="3" xfId="0" applyFont="1" applyFill="1" applyBorder="1" applyAlignment="1">
      <alignment horizontal="center" vertical="center"/>
    </xf>
    <xf numFmtId="0" fontId="8" fillId="4" borderId="4" xfId="0" applyFont="1" applyFill="1" applyBorder="1"/>
    <xf numFmtId="0" fontId="8" fillId="4" borderId="0" xfId="0" applyFont="1" applyFill="1" applyBorder="1"/>
    <xf numFmtId="0" fontId="8" fillId="4" borderId="5" xfId="0" applyFont="1" applyFill="1" applyBorder="1"/>
    <xf numFmtId="0" fontId="11" fillId="4" borderId="0" xfId="0" applyFont="1" applyFill="1" applyBorder="1" applyAlignment="1">
      <alignment horizontal="left" vertical="top"/>
    </xf>
    <xf numFmtId="0" fontId="11" fillId="4" borderId="0" xfId="0" applyFont="1" applyFill="1" applyBorder="1" applyAlignment="1">
      <alignment horizontal="center" vertical="center"/>
    </xf>
    <xf numFmtId="0" fontId="8" fillId="4" borderId="0" xfId="0" applyFont="1" applyFill="1" applyBorder="1" applyAlignment="1">
      <alignment horizontal="center" vertical="center"/>
    </xf>
    <xf numFmtId="0" fontId="9" fillId="4" borderId="0" xfId="0" applyFont="1" applyFill="1" applyBorder="1" applyAlignment="1">
      <alignment horizontal="left"/>
    </xf>
    <xf numFmtId="0" fontId="8" fillId="4" borderId="6" xfId="0" applyFont="1" applyFill="1" applyBorder="1"/>
    <xf numFmtId="0" fontId="9" fillId="4" borderId="0" xfId="0" applyFont="1" applyFill="1" applyBorder="1" applyAlignment="1">
      <alignment horizontal="center"/>
    </xf>
    <xf numFmtId="0" fontId="9" fillId="4" borderId="2" xfId="0" applyFont="1" applyFill="1" applyBorder="1" applyAlignment="1">
      <alignment horizontal="right" vertical="center"/>
    </xf>
    <xf numFmtId="0" fontId="8" fillId="4" borderId="4" xfId="0" applyFont="1" applyFill="1" applyBorder="1" applyAlignment="1">
      <alignment horizontal="center" vertical="center"/>
    </xf>
    <xf numFmtId="0" fontId="9" fillId="4" borderId="0" xfId="0" applyFont="1" applyFill="1" applyBorder="1" applyAlignment="1">
      <alignment horizontal="center" vertical="center"/>
    </xf>
    <xf numFmtId="0" fontId="9" fillId="4" borderId="7" xfId="0" applyFont="1" applyFill="1" applyBorder="1" applyAlignment="1">
      <alignment horizontal="right" vertical="center"/>
    </xf>
    <xf numFmtId="0" fontId="8" fillId="4" borderId="9" xfId="0" applyFont="1" applyFill="1" applyBorder="1" applyAlignment="1">
      <alignment horizontal="center" vertical="center"/>
    </xf>
    <xf numFmtId="1" fontId="8" fillId="4" borderId="4" xfId="0" applyNumberFormat="1" applyFont="1" applyFill="1" applyBorder="1" applyAlignment="1">
      <alignment horizontal="center" vertical="center"/>
    </xf>
    <xf numFmtId="0" fontId="9" fillId="4" borderId="0" xfId="0" applyFont="1" applyFill="1" applyBorder="1" applyAlignment="1">
      <alignment horizontal="right" vertical="center"/>
    </xf>
    <xf numFmtId="0" fontId="9" fillId="4" borderId="0" xfId="0" applyFont="1" applyFill="1" applyBorder="1" applyAlignment="1">
      <alignment horizontal="left" vertical="center"/>
    </xf>
    <xf numFmtId="0" fontId="9" fillId="4" borderId="11" xfId="0" applyFont="1" applyFill="1" applyBorder="1" applyAlignment="1">
      <alignment horizontal="center" vertical="center"/>
    </xf>
    <xf numFmtId="1" fontId="8" fillId="4" borderId="11" xfId="0" applyNumberFormat="1" applyFont="1" applyFill="1" applyBorder="1" applyAlignment="1">
      <alignment horizontal="center" vertical="center"/>
    </xf>
    <xf numFmtId="1" fontId="8" fillId="4" borderId="6" xfId="0" applyNumberFormat="1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1" fontId="8" fillId="4" borderId="12" xfId="0" applyNumberFormat="1" applyFont="1" applyFill="1" applyBorder="1" applyAlignment="1">
      <alignment horizontal="center" vertical="center"/>
    </xf>
    <xf numFmtId="1" fontId="8" fillId="4" borderId="9" xfId="0" applyNumberFormat="1" applyFont="1" applyFill="1" applyBorder="1" applyAlignment="1">
      <alignment horizontal="center" vertical="center"/>
    </xf>
    <xf numFmtId="0" fontId="9" fillId="4" borderId="10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/>
    </xf>
    <xf numFmtId="0" fontId="8" fillId="4" borderId="0" xfId="0" applyFont="1" applyFill="1" applyBorder="1" applyAlignment="1">
      <alignment horizontal="left" vertical="center"/>
    </xf>
    <xf numFmtId="0" fontId="8" fillId="4" borderId="7" xfId="0" applyFont="1" applyFill="1" applyBorder="1"/>
    <xf numFmtId="0" fontId="9" fillId="4" borderId="8" xfId="0" applyFont="1" applyFill="1" applyBorder="1" applyAlignment="1">
      <alignment horizontal="center"/>
    </xf>
    <xf numFmtId="0" fontId="8" fillId="4" borderId="8" xfId="0" applyFont="1" applyFill="1" applyBorder="1" applyAlignment="1">
      <alignment horizontal="center"/>
    </xf>
    <xf numFmtId="0" fontId="8" fillId="4" borderId="8" xfId="0" applyFont="1" applyFill="1" applyBorder="1"/>
    <xf numFmtId="0" fontId="8" fillId="4" borderId="9" xfId="0" applyFont="1" applyFill="1" applyBorder="1"/>
    <xf numFmtId="0" fontId="9" fillId="4" borderId="12" xfId="0" applyFont="1" applyFill="1" applyBorder="1" applyAlignment="1">
      <alignment horizontal="center" vertical="center"/>
    </xf>
    <xf numFmtId="0" fontId="8" fillId="4" borderId="12" xfId="0" applyFont="1" applyFill="1" applyBorder="1" applyAlignment="1">
      <alignment horizontal="center"/>
    </xf>
    <xf numFmtId="0" fontId="8" fillId="4" borderId="8" xfId="0" applyFont="1" applyFill="1" applyBorder="1" applyAlignment="1">
      <alignment horizontal="center" vertical="center"/>
    </xf>
    <xf numFmtId="0" fontId="8" fillId="4" borderId="0" xfId="0" applyFont="1" applyFill="1"/>
    <xf numFmtId="0" fontId="8" fillId="4" borderId="0" xfId="0" applyFont="1" applyFill="1" applyBorder="1" applyAlignment="1">
      <alignment horizontal="center"/>
    </xf>
    <xf numFmtId="0" fontId="8" fillId="4" borderId="0" xfId="0" applyFont="1" applyFill="1" applyAlignment="1">
      <alignment horizontal="center" vertical="center"/>
    </xf>
    <xf numFmtId="0" fontId="8" fillId="4" borderId="12" xfId="0" applyFont="1" applyFill="1" applyBorder="1" applyAlignment="1">
      <alignment horizontal="right" vertical="center"/>
    </xf>
    <xf numFmtId="0" fontId="8" fillId="4" borderId="11" xfId="0" applyFont="1" applyFill="1" applyBorder="1" applyAlignment="1">
      <alignment horizontal="right" vertical="center"/>
    </xf>
    <xf numFmtId="0" fontId="8" fillId="4" borderId="10" xfId="0" applyFont="1" applyFill="1" applyBorder="1" applyAlignment="1">
      <alignment horizontal="right" vertical="center"/>
    </xf>
    <xf numFmtId="0" fontId="8" fillId="4" borderId="15" xfId="0" applyFont="1" applyFill="1" applyBorder="1" applyAlignment="1">
      <alignment horizontal="right" vertical="center"/>
    </xf>
    <xf numFmtId="0" fontId="11" fillId="4" borderId="0" xfId="0" applyFont="1" applyFill="1" applyBorder="1" applyAlignment="1">
      <alignment horizontal="right" vertical="center"/>
    </xf>
    <xf numFmtId="0" fontId="11" fillId="4" borderId="10" xfId="0" applyFont="1" applyFill="1" applyBorder="1" applyAlignment="1">
      <alignment horizontal="center" vertical="center"/>
    </xf>
    <xf numFmtId="0" fontId="11" fillId="4" borderId="4" xfId="0" applyFont="1" applyFill="1" applyBorder="1" applyAlignment="1">
      <alignment horizontal="center" vertical="center"/>
    </xf>
    <xf numFmtId="0" fontId="12" fillId="4" borderId="0" xfId="0" applyFont="1" applyFill="1" applyAlignment="1">
      <alignment horizontal="left" vertical="center"/>
    </xf>
    <xf numFmtId="0" fontId="12" fillId="4" borderId="0" xfId="0" applyFont="1" applyFill="1"/>
    <xf numFmtId="0" fontId="12" fillId="4" borderId="0" xfId="0" applyFont="1" applyFill="1" applyBorder="1"/>
    <xf numFmtId="0" fontId="15" fillId="5" borderId="0" xfId="0" applyFont="1" applyFill="1" applyBorder="1" applyAlignment="1">
      <alignment horizontal="center" vertical="top"/>
    </xf>
    <xf numFmtId="1" fontId="10" fillId="4" borderId="9" xfId="0" applyNumberFormat="1" applyFont="1" applyFill="1" applyBorder="1" applyAlignment="1">
      <alignment horizontal="center" vertical="center"/>
    </xf>
    <xf numFmtId="0" fontId="8" fillId="4" borderId="0" xfId="0" applyFont="1" applyFill="1" applyBorder="1" applyAlignment="1">
      <alignment horizontal="left" vertical="top"/>
    </xf>
    <xf numFmtId="0" fontId="9" fillId="4" borderId="0" xfId="0" applyFont="1" applyFill="1" applyBorder="1" applyAlignment="1">
      <alignment horizontal="left" vertical="top"/>
    </xf>
  </cellXfs>
  <cellStyles count="1">
    <cellStyle name="Normal" xfId="0" builtinId="0"/>
  </cellStyles>
  <dxfs count="50">
    <dxf>
      <fill>
        <patternFill>
          <bgColor theme="8"/>
        </patternFill>
      </fill>
    </dxf>
    <dxf>
      <fill>
        <patternFill>
          <bgColor theme="8"/>
        </patternFill>
      </fill>
    </dxf>
    <dxf>
      <fill>
        <patternFill>
          <bgColor theme="8"/>
        </patternFill>
      </fill>
    </dxf>
    <dxf>
      <fill>
        <patternFill>
          <bgColor theme="8"/>
        </patternFill>
      </fill>
    </dxf>
    <dxf>
      <fill>
        <patternFill>
          <bgColor theme="8"/>
        </patternFill>
      </fill>
    </dxf>
    <dxf>
      <fill>
        <patternFill>
          <bgColor theme="8"/>
        </patternFill>
      </fill>
    </dxf>
    <dxf>
      <fill>
        <patternFill>
          <bgColor theme="8"/>
        </patternFill>
      </fill>
    </dxf>
    <dxf>
      <fill>
        <patternFill>
          <bgColor theme="8"/>
        </patternFill>
      </fill>
    </dxf>
    <dxf>
      <fill>
        <patternFill>
          <bgColor theme="8"/>
        </patternFill>
      </fill>
    </dxf>
    <dxf>
      <fill>
        <patternFill>
          <bgColor theme="8"/>
        </patternFill>
      </fill>
    </dxf>
    <dxf>
      <fill>
        <patternFill>
          <bgColor theme="8"/>
        </patternFill>
      </fill>
    </dxf>
    <dxf>
      <fill>
        <patternFill>
          <bgColor theme="8"/>
        </patternFill>
      </fill>
    </dxf>
    <dxf>
      <fill>
        <patternFill>
          <bgColor theme="8"/>
        </patternFill>
      </fill>
    </dxf>
    <dxf>
      <fill>
        <patternFill>
          <bgColor theme="8"/>
        </patternFill>
      </fill>
    </dxf>
    <dxf>
      <fill>
        <patternFill>
          <bgColor theme="8"/>
        </patternFill>
      </fill>
    </dxf>
    <dxf>
      <fill>
        <patternFill>
          <bgColor theme="8"/>
        </patternFill>
      </fill>
    </dxf>
    <dxf>
      <fill>
        <patternFill>
          <bgColor theme="8"/>
        </patternFill>
      </fill>
    </dxf>
    <dxf>
      <fill>
        <patternFill>
          <bgColor theme="8"/>
        </patternFill>
      </fill>
    </dxf>
    <dxf>
      <fill>
        <patternFill>
          <bgColor theme="8"/>
        </patternFill>
      </fill>
    </dxf>
    <dxf>
      <fill>
        <patternFill>
          <bgColor theme="8"/>
        </patternFill>
      </fill>
    </dxf>
    <dxf>
      <fill>
        <patternFill>
          <bgColor theme="8"/>
        </patternFill>
      </fill>
    </dxf>
    <dxf>
      <fill>
        <patternFill>
          <bgColor theme="8"/>
        </patternFill>
      </fill>
    </dxf>
    <dxf>
      <fill>
        <patternFill>
          <bgColor theme="8"/>
        </patternFill>
      </fill>
    </dxf>
    <dxf>
      <fill>
        <patternFill>
          <bgColor theme="8"/>
        </patternFill>
      </fill>
    </dxf>
    <dxf>
      <fill>
        <patternFill>
          <bgColor theme="8"/>
        </patternFill>
      </fill>
    </dxf>
    <dxf>
      <fill>
        <patternFill>
          <bgColor theme="8"/>
        </patternFill>
      </fill>
    </dxf>
    <dxf>
      <fill>
        <patternFill>
          <bgColor theme="8"/>
        </patternFill>
      </fill>
    </dxf>
    <dxf>
      <fill>
        <patternFill>
          <bgColor theme="8"/>
        </patternFill>
      </fill>
    </dxf>
    <dxf>
      <fill>
        <patternFill>
          <bgColor theme="8"/>
        </patternFill>
      </fill>
    </dxf>
    <dxf>
      <fill>
        <patternFill>
          <bgColor theme="8"/>
        </patternFill>
      </fill>
    </dxf>
    <dxf>
      <fill>
        <patternFill>
          <bgColor theme="8"/>
        </patternFill>
      </fill>
    </dxf>
    <dxf>
      <fill>
        <patternFill>
          <bgColor theme="8"/>
        </patternFill>
      </fill>
    </dxf>
    <dxf>
      <fill>
        <patternFill>
          <bgColor theme="8"/>
        </patternFill>
      </fill>
    </dxf>
    <dxf>
      <fill>
        <patternFill>
          <bgColor theme="8"/>
        </patternFill>
      </fill>
    </dxf>
    <dxf>
      <fill>
        <patternFill>
          <bgColor theme="8"/>
        </patternFill>
      </fill>
    </dxf>
    <dxf>
      <fill>
        <patternFill>
          <bgColor theme="8"/>
        </patternFill>
      </fill>
    </dxf>
    <dxf>
      <fill>
        <patternFill>
          <bgColor theme="8"/>
        </patternFill>
      </fill>
    </dxf>
    <dxf>
      <fill>
        <patternFill>
          <bgColor theme="8"/>
        </patternFill>
      </fill>
    </dxf>
    <dxf>
      <fill>
        <patternFill>
          <bgColor theme="8"/>
        </patternFill>
      </fill>
    </dxf>
    <dxf>
      <fill>
        <patternFill>
          <bgColor theme="8"/>
        </patternFill>
      </fill>
    </dxf>
    <dxf>
      <fill>
        <patternFill>
          <bgColor theme="8"/>
        </patternFill>
      </fill>
    </dxf>
    <dxf>
      <fill>
        <patternFill>
          <bgColor theme="8"/>
        </patternFill>
      </fill>
    </dxf>
    <dxf>
      <font>
        <b/>
        <i val="0"/>
      </font>
      <fill>
        <patternFill>
          <bgColor theme="7" tint="0.39994506668294322"/>
        </patternFill>
      </fill>
    </dxf>
    <dxf>
      <font>
        <b/>
        <i val="0"/>
        <color theme="7" tint="-0.24994659260841701"/>
      </font>
    </dxf>
    <dxf>
      <font>
        <b/>
        <i val="0"/>
        <color theme="7" tint="0.39994506668294322"/>
      </font>
    </dxf>
    <dxf>
      <font>
        <b/>
        <i val="0"/>
      </font>
      <fill>
        <patternFill>
          <bgColor theme="8"/>
        </patternFill>
      </fill>
    </dxf>
    <dxf>
      <font>
        <b/>
        <i val="0"/>
        <color theme="7" tint="-0.499984740745262"/>
      </font>
    </dxf>
    <dxf>
      <font>
        <b/>
        <i val="0"/>
        <color theme="7" tint="-0.24994659260841701"/>
      </font>
    </dxf>
    <dxf>
      <font>
        <b/>
        <i val="0"/>
        <color theme="7" tint="0.39994506668294322"/>
      </font>
    </dxf>
    <dxf>
      <font>
        <color auto="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theme" Target="theme/theme1.xml" />
  <Relationship Id="rId7" Type="http://schemas.microsoft.com/office/2006/relationships/vbaProject" Target="vbaProject.bin" />
  <Relationship Id="rId2" Type="http://schemas.openxmlformats.org/officeDocument/2006/relationships/worksheet" Target="worksheets/sheet2.xml" />
  <Relationship Id="rId1" Type="http://schemas.openxmlformats.org/officeDocument/2006/relationships/worksheet" Target="worksheets/sheet1.xml" />
  <Relationship Id="rId5" Type="http://schemas.openxmlformats.org/officeDocument/2006/relationships/sharedStrings" Target="sharedStrings.xml" />
  <Relationship Id="rId4" Type="http://schemas.openxmlformats.org/officeDocument/2006/relationships/styles" Target="styles.xml" />
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tmp"/><Relationship Id="rId1" Type="http://schemas.openxmlformats.org/officeDocument/2006/relationships/image" Target="../media/image1.tmp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161925</xdr:colOff>
      <xdr:row>5</xdr:row>
      <xdr:rowOff>171450</xdr:rowOff>
    </xdr:from>
    <xdr:to>
      <xdr:col>20</xdr:col>
      <xdr:colOff>238124</xdr:colOff>
      <xdr:row>12</xdr:row>
      <xdr:rowOff>161925</xdr:rowOff>
    </xdr:to>
    <xdr:sp macro="" textlink="">
      <xdr:nvSpPr>
        <xdr:cNvPr id="42" name="TextBox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 txBox="1"/>
      </xdr:nvSpPr>
      <xdr:spPr>
        <a:xfrm>
          <a:off x="8943975" y="1123950"/>
          <a:ext cx="1562099" cy="13811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GB" sz="1100"/>
        </a:p>
        <a:p>
          <a:pPr algn="l"/>
          <a:r>
            <a:rPr lang="en-GB" sz="1100">
              <a:solidFill>
                <a:schemeClr val="accent1">
                  <a:lumMod val="75000"/>
                </a:schemeClr>
              </a:solidFill>
            </a:rPr>
            <a:t>North</a:t>
          </a:r>
        </a:p>
        <a:p>
          <a:pPr algn="ctr"/>
          <a:endParaRPr lang="en-GB" sz="1100">
            <a:solidFill>
              <a:schemeClr val="accent1">
                <a:lumMod val="75000"/>
              </a:schemeClr>
            </a:solidFill>
          </a:endParaRPr>
        </a:p>
        <a:p>
          <a:pPr algn="ctr"/>
          <a:endParaRPr lang="en-GB" sz="1100">
            <a:solidFill>
              <a:schemeClr val="accent1">
                <a:lumMod val="75000"/>
              </a:schemeClr>
            </a:solidFill>
          </a:endParaRPr>
        </a:p>
        <a:p>
          <a:pPr algn="r"/>
          <a:endParaRPr lang="en-GB" sz="800">
            <a:solidFill>
              <a:schemeClr val="accent1">
                <a:lumMod val="75000"/>
              </a:schemeClr>
            </a:solidFill>
          </a:endParaRPr>
        </a:p>
        <a:p>
          <a:pPr algn="r"/>
          <a:r>
            <a:rPr lang="en-GB" sz="1100">
              <a:solidFill>
                <a:schemeClr val="accent1">
                  <a:lumMod val="75000"/>
                </a:schemeClr>
              </a:solidFill>
            </a:rPr>
            <a:t>South</a:t>
          </a:r>
        </a:p>
      </xdr:txBody>
    </xdr:sp>
    <xdr:clientData/>
  </xdr:twoCellAnchor>
  <xdr:twoCellAnchor>
    <xdr:from>
      <xdr:col>17</xdr:col>
      <xdr:colOff>219075</xdr:colOff>
      <xdr:row>5</xdr:row>
      <xdr:rowOff>142875</xdr:rowOff>
    </xdr:from>
    <xdr:to>
      <xdr:col>20</xdr:col>
      <xdr:colOff>142874</xdr:colOff>
      <xdr:row>13</xdr:row>
      <xdr:rowOff>95250</xdr:rowOff>
    </xdr:to>
    <xdr:sp macro="" textlink="">
      <xdr:nvSpPr>
        <xdr:cNvPr id="39" name="TextBox 3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 txBox="1"/>
      </xdr:nvSpPr>
      <xdr:spPr>
        <a:xfrm>
          <a:off x="9001125" y="1095375"/>
          <a:ext cx="1409699" cy="15430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GB" sz="1100">
            <a:solidFill>
              <a:schemeClr val="accent2"/>
            </a:solidFill>
          </a:endParaRPr>
        </a:p>
        <a:p>
          <a:pPr algn="r"/>
          <a:r>
            <a:rPr lang="en-GB" sz="1100">
              <a:solidFill>
                <a:schemeClr val="accent2"/>
              </a:solidFill>
            </a:rPr>
            <a:t>East</a:t>
          </a:r>
        </a:p>
        <a:p>
          <a:pPr algn="ctr"/>
          <a:endParaRPr lang="en-GB" sz="1100">
            <a:solidFill>
              <a:schemeClr val="accent2"/>
            </a:solidFill>
          </a:endParaRPr>
        </a:p>
        <a:p>
          <a:pPr algn="ctr"/>
          <a:endParaRPr lang="en-GB" sz="1100">
            <a:solidFill>
              <a:schemeClr val="accent2"/>
            </a:solidFill>
          </a:endParaRPr>
        </a:p>
        <a:p>
          <a:pPr algn="r"/>
          <a:endParaRPr lang="en-GB" sz="800">
            <a:solidFill>
              <a:schemeClr val="accent2"/>
            </a:solidFill>
          </a:endParaRPr>
        </a:p>
        <a:p>
          <a:pPr algn="l"/>
          <a:r>
            <a:rPr lang="en-GB" sz="1100">
              <a:solidFill>
                <a:schemeClr val="accent2"/>
              </a:solidFill>
            </a:rPr>
            <a:t>West</a:t>
          </a:r>
        </a:p>
      </xdr:txBody>
    </xdr:sp>
    <xdr:clientData/>
  </xdr:twoCellAnchor>
  <xdr:twoCellAnchor>
    <xdr:from>
      <xdr:col>18</xdr:col>
      <xdr:colOff>161925</xdr:colOff>
      <xdr:row>5</xdr:row>
      <xdr:rowOff>161925</xdr:rowOff>
    </xdr:from>
    <xdr:to>
      <xdr:col>19</xdr:col>
      <xdr:colOff>428625</xdr:colOff>
      <xdr:row>14</xdr:row>
      <xdr:rowOff>9525</xdr:rowOff>
    </xdr:to>
    <xdr:sp macro="" textlink="">
      <xdr:nvSpPr>
        <xdr:cNvPr id="43" name="TextBox 42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 txBox="1"/>
      </xdr:nvSpPr>
      <xdr:spPr>
        <a:xfrm>
          <a:off x="9277350" y="1114425"/>
          <a:ext cx="809625" cy="16383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GB" sz="1100">
              <a:solidFill>
                <a:schemeClr val="bg1">
                  <a:lumMod val="65000"/>
                </a:schemeClr>
              </a:solidFill>
            </a:rPr>
            <a:t> Top</a:t>
          </a:r>
        </a:p>
        <a:p>
          <a:pPr algn="ctr"/>
          <a:endParaRPr lang="en-GB" sz="1100">
            <a:solidFill>
              <a:schemeClr val="bg1">
                <a:lumMod val="65000"/>
              </a:schemeClr>
            </a:solidFill>
          </a:endParaRPr>
        </a:p>
        <a:p>
          <a:pPr algn="ctr"/>
          <a:endParaRPr lang="en-GB" sz="1100">
            <a:solidFill>
              <a:schemeClr val="bg1">
                <a:lumMod val="65000"/>
              </a:schemeClr>
            </a:solidFill>
          </a:endParaRPr>
        </a:p>
        <a:p>
          <a:pPr algn="ctr"/>
          <a:endParaRPr lang="en-GB" sz="1100">
            <a:solidFill>
              <a:schemeClr val="bg1">
                <a:lumMod val="65000"/>
              </a:schemeClr>
            </a:solidFill>
          </a:endParaRPr>
        </a:p>
        <a:p>
          <a:pPr algn="ctr"/>
          <a:endParaRPr lang="en-GB" sz="1100">
            <a:solidFill>
              <a:schemeClr val="bg1">
                <a:lumMod val="65000"/>
              </a:schemeClr>
            </a:solidFill>
          </a:endParaRPr>
        </a:p>
        <a:p>
          <a:pPr algn="ctr"/>
          <a:endParaRPr lang="en-GB" sz="1100">
            <a:solidFill>
              <a:schemeClr val="bg1">
                <a:lumMod val="65000"/>
              </a:schemeClr>
            </a:solidFill>
          </a:endParaRPr>
        </a:p>
        <a:p>
          <a:pPr algn="ctr"/>
          <a:r>
            <a:rPr lang="en-GB" sz="1100">
              <a:solidFill>
                <a:schemeClr val="bg1">
                  <a:lumMod val="65000"/>
                </a:schemeClr>
              </a:solidFill>
            </a:rPr>
            <a:t>Bottom</a:t>
          </a:r>
          <a:r>
            <a:rPr lang="en-GB" sz="1100" baseline="0">
              <a:solidFill>
                <a:schemeClr val="bg1">
                  <a:lumMod val="65000"/>
                </a:schemeClr>
              </a:solidFill>
            </a:rPr>
            <a:t> </a:t>
          </a:r>
          <a:endParaRPr lang="en-GB" sz="1100">
            <a:solidFill>
              <a:schemeClr val="bg1">
                <a:lumMod val="65000"/>
              </a:schemeClr>
            </a:solidFill>
          </a:endParaRPr>
        </a:p>
      </xdr:txBody>
    </xdr:sp>
    <xdr:clientData/>
  </xdr:twoCellAnchor>
  <xdr:twoCellAnchor>
    <xdr:from>
      <xdr:col>0</xdr:col>
      <xdr:colOff>257175</xdr:colOff>
      <xdr:row>5</xdr:row>
      <xdr:rowOff>161924</xdr:rowOff>
    </xdr:from>
    <xdr:to>
      <xdr:col>2</xdr:col>
      <xdr:colOff>266700</xdr:colOff>
      <xdr:row>8</xdr:row>
      <xdr:rowOff>85724</xdr:rowOff>
    </xdr:to>
    <xdr:sp macro="" textlink="">
      <xdr:nvSpPr>
        <xdr:cNvPr id="3" name="Rounded Rectangl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257175" y="1123949"/>
          <a:ext cx="895350" cy="523875"/>
        </a:xfrm>
        <a:prstGeom prst="roundRect">
          <a:avLst/>
        </a:prstGeom>
        <a:noFill/>
        <a:ln w="38100">
          <a:solidFill>
            <a:schemeClr val="accent2">
              <a:lumMod val="75000"/>
            </a:schemeClr>
          </a:solidFill>
        </a:ln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342900</xdr:colOff>
          <xdr:row>6</xdr:row>
          <xdr:rowOff>38100</xdr:rowOff>
        </xdr:from>
        <xdr:to>
          <xdr:col>2</xdr:col>
          <xdr:colOff>190500</xdr:colOff>
          <xdr:row>8</xdr:row>
          <xdr:rowOff>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New Cave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14</xdr:col>
      <xdr:colOff>28575</xdr:colOff>
      <xdr:row>5</xdr:row>
      <xdr:rowOff>66675</xdr:rowOff>
    </xdr:from>
    <xdr:to>
      <xdr:col>16</xdr:col>
      <xdr:colOff>257175</xdr:colOff>
      <xdr:row>10</xdr:row>
      <xdr:rowOff>76200</xdr:rowOff>
    </xdr:to>
    <xdr:grpSp>
      <xdr:nvGrpSpPr>
        <xdr:cNvPr id="16" name="Group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GrpSpPr/>
      </xdr:nvGrpSpPr>
      <xdr:grpSpPr>
        <a:xfrm>
          <a:off x="8115300" y="1028700"/>
          <a:ext cx="933450" cy="1000125"/>
          <a:chOff x="6896100" y="4210050"/>
          <a:chExt cx="933450" cy="1047750"/>
        </a:xfrm>
      </xdr:grpSpPr>
      <xdr:sp macro="" textlink="">
        <xdr:nvSpPr>
          <xdr:cNvPr id="6" name="Hexagon 5">
            <a:extLst>
              <a:ext uri="{FF2B5EF4-FFF2-40B4-BE49-F238E27FC236}">
                <a16:creationId xmlns:a16="http://schemas.microsoft.com/office/drawing/2014/main" id="{00000000-0008-0000-0000-000006000000}"/>
              </a:ext>
            </a:extLst>
          </xdr:cNvPr>
          <xdr:cNvSpPr/>
        </xdr:nvSpPr>
        <xdr:spPr>
          <a:xfrm rot="5400000">
            <a:off x="6838950" y="4267200"/>
            <a:ext cx="1047750" cy="933450"/>
          </a:xfrm>
          <a:prstGeom prst="hexagon">
            <a:avLst/>
          </a:prstGeom>
          <a:noFill/>
          <a:ln>
            <a:solidFill>
              <a:schemeClr val="accent2">
                <a:lumMod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cxnSp macro="">
        <xdr:nvCxnSpPr>
          <xdr:cNvPr id="11" name="Straight Connector 10">
            <a:extLst>
              <a:ext uri="{FF2B5EF4-FFF2-40B4-BE49-F238E27FC236}">
                <a16:creationId xmlns:a16="http://schemas.microsoft.com/office/drawing/2014/main" id="{00000000-0008-0000-0000-00000B000000}"/>
              </a:ext>
            </a:extLst>
          </xdr:cNvPr>
          <xdr:cNvCxnSpPr>
            <a:stCxn id="6" idx="2"/>
          </xdr:cNvCxnSpPr>
        </xdr:nvCxnSpPr>
        <xdr:spPr>
          <a:xfrm>
            <a:off x="6896100" y="4443413"/>
            <a:ext cx="485775" cy="233362"/>
          </a:xfrm>
          <a:prstGeom prst="line">
            <a:avLst/>
          </a:prstGeom>
          <a:ln w="28575">
            <a:solidFill>
              <a:schemeClr val="accent2">
                <a:lumMod val="50000"/>
              </a:schemeClr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3" name="Straight Connector 12">
            <a:extLst>
              <a:ext uri="{FF2B5EF4-FFF2-40B4-BE49-F238E27FC236}">
                <a16:creationId xmlns:a16="http://schemas.microsoft.com/office/drawing/2014/main" id="{00000000-0008-0000-0000-00000D000000}"/>
              </a:ext>
            </a:extLst>
          </xdr:cNvPr>
          <xdr:cNvCxnSpPr>
            <a:stCxn id="6" idx="4"/>
          </xdr:cNvCxnSpPr>
        </xdr:nvCxnSpPr>
        <xdr:spPr>
          <a:xfrm flipH="1">
            <a:off x="7391400" y="4443413"/>
            <a:ext cx="438150" cy="233362"/>
          </a:xfrm>
          <a:prstGeom prst="line">
            <a:avLst/>
          </a:prstGeom>
          <a:ln w="28575">
            <a:solidFill>
              <a:schemeClr val="accent2">
                <a:lumMod val="50000"/>
              </a:schemeClr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5" name="Straight Connector 14">
            <a:extLst>
              <a:ext uri="{FF2B5EF4-FFF2-40B4-BE49-F238E27FC236}">
                <a16:creationId xmlns:a16="http://schemas.microsoft.com/office/drawing/2014/main" id="{00000000-0008-0000-0000-00000F000000}"/>
              </a:ext>
            </a:extLst>
          </xdr:cNvPr>
          <xdr:cNvCxnSpPr>
            <a:stCxn id="6" idx="0"/>
          </xdr:cNvCxnSpPr>
        </xdr:nvCxnSpPr>
        <xdr:spPr>
          <a:xfrm flipV="1">
            <a:off x="7362825" y="4695825"/>
            <a:ext cx="19050" cy="561975"/>
          </a:xfrm>
          <a:prstGeom prst="line">
            <a:avLst/>
          </a:prstGeom>
          <a:ln w="28575">
            <a:solidFill>
              <a:schemeClr val="accent2">
                <a:lumMod val="50000"/>
              </a:schemeClr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 editAs="absolute">
    <xdr:from>
      <xdr:col>16</xdr:col>
      <xdr:colOff>285750</xdr:colOff>
      <xdr:row>0</xdr:row>
      <xdr:rowOff>142877</xdr:rowOff>
    </xdr:from>
    <xdr:to>
      <xdr:col>18</xdr:col>
      <xdr:colOff>533401</xdr:colOff>
      <xdr:row>5</xdr:row>
      <xdr:rowOff>180981</xdr:rowOff>
    </xdr:to>
    <xdr:grpSp>
      <xdr:nvGrpSpPr>
        <xdr:cNvPr id="18" name="Group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GrpSpPr/>
      </xdr:nvGrpSpPr>
      <xdr:grpSpPr>
        <a:xfrm>
          <a:off x="9077325" y="142877"/>
          <a:ext cx="933451" cy="1000129"/>
          <a:chOff x="6896100" y="4210047"/>
          <a:chExt cx="933451" cy="1047753"/>
        </a:xfrm>
      </xdr:grpSpPr>
      <xdr:sp macro="" textlink="">
        <xdr:nvSpPr>
          <xdr:cNvPr id="19" name="Hexagon 18">
            <a:extLst>
              <a:ext uri="{FF2B5EF4-FFF2-40B4-BE49-F238E27FC236}">
                <a16:creationId xmlns:a16="http://schemas.microsoft.com/office/drawing/2014/main" id="{00000000-0008-0000-0000-000013000000}"/>
              </a:ext>
            </a:extLst>
          </xdr:cNvPr>
          <xdr:cNvSpPr/>
        </xdr:nvSpPr>
        <xdr:spPr>
          <a:xfrm rot="5400000">
            <a:off x="6838951" y="4267197"/>
            <a:ext cx="1047749" cy="933450"/>
          </a:xfrm>
          <a:prstGeom prst="hexagon">
            <a:avLst/>
          </a:prstGeom>
          <a:noFill/>
          <a:ln>
            <a:solidFill>
              <a:schemeClr val="accent2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GB" sz="1100"/>
          </a:p>
        </xdr:txBody>
      </xdr:sp>
      <xdr:cxnSp macro="">
        <xdr:nvCxnSpPr>
          <xdr:cNvPr id="20" name="Straight Connector 19">
            <a:extLst>
              <a:ext uri="{FF2B5EF4-FFF2-40B4-BE49-F238E27FC236}">
                <a16:creationId xmlns:a16="http://schemas.microsoft.com/office/drawing/2014/main" id="{00000000-0008-0000-0000-000014000000}"/>
              </a:ext>
            </a:extLst>
          </xdr:cNvPr>
          <xdr:cNvCxnSpPr>
            <a:stCxn id="19" idx="2"/>
          </xdr:cNvCxnSpPr>
        </xdr:nvCxnSpPr>
        <xdr:spPr>
          <a:xfrm>
            <a:off x="6896100" y="4443412"/>
            <a:ext cx="485775" cy="233362"/>
          </a:xfrm>
          <a:prstGeom prst="line">
            <a:avLst/>
          </a:prstGeom>
          <a:ln w="28575">
            <a:solidFill>
              <a:schemeClr val="accent2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1" name="Straight Connector 20">
            <a:extLst>
              <a:ext uri="{FF2B5EF4-FFF2-40B4-BE49-F238E27FC236}">
                <a16:creationId xmlns:a16="http://schemas.microsoft.com/office/drawing/2014/main" id="{00000000-0008-0000-0000-000015000000}"/>
              </a:ext>
            </a:extLst>
          </xdr:cNvPr>
          <xdr:cNvCxnSpPr>
            <a:stCxn id="19" idx="4"/>
          </xdr:cNvCxnSpPr>
        </xdr:nvCxnSpPr>
        <xdr:spPr>
          <a:xfrm flipH="1">
            <a:off x="7391400" y="4443414"/>
            <a:ext cx="438150" cy="233362"/>
          </a:xfrm>
          <a:prstGeom prst="line">
            <a:avLst/>
          </a:prstGeom>
          <a:ln w="28575">
            <a:solidFill>
              <a:schemeClr val="accent2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2" name="Straight Connector 21">
            <a:extLst>
              <a:ext uri="{FF2B5EF4-FFF2-40B4-BE49-F238E27FC236}">
                <a16:creationId xmlns:a16="http://schemas.microsoft.com/office/drawing/2014/main" id="{00000000-0008-0000-0000-000016000000}"/>
              </a:ext>
            </a:extLst>
          </xdr:cNvPr>
          <xdr:cNvCxnSpPr>
            <a:stCxn id="19" idx="0"/>
          </xdr:cNvCxnSpPr>
        </xdr:nvCxnSpPr>
        <xdr:spPr>
          <a:xfrm flipV="1">
            <a:off x="7362825" y="4695825"/>
            <a:ext cx="19050" cy="561975"/>
          </a:xfrm>
          <a:prstGeom prst="line">
            <a:avLst/>
          </a:prstGeom>
          <a:ln w="28575">
            <a:solidFill>
              <a:schemeClr val="accent2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18</xdr:col>
      <xdr:colOff>180975</xdr:colOff>
      <xdr:row>7</xdr:row>
      <xdr:rowOff>161925</xdr:rowOff>
    </xdr:from>
    <xdr:to>
      <xdr:col>19</xdr:col>
      <xdr:colOff>409575</xdr:colOff>
      <xdr:row>10</xdr:row>
      <xdr:rowOff>38100</xdr:rowOff>
    </xdr:to>
    <xdr:cxnSp macro="">
      <xdr:nvCxnSpPr>
        <xdr:cNvPr id="23" name="Straight Arrow Connector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CxnSpPr/>
      </xdr:nvCxnSpPr>
      <xdr:spPr>
        <a:xfrm>
          <a:off x="9658350" y="1524000"/>
          <a:ext cx="771525" cy="466725"/>
        </a:xfrm>
        <a:prstGeom prst="straightConnector1">
          <a:avLst/>
        </a:prstGeom>
        <a:ln w="28575"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257177</xdr:colOff>
      <xdr:row>7</xdr:row>
      <xdr:rowOff>123825</xdr:rowOff>
    </xdr:from>
    <xdr:to>
      <xdr:col>19</xdr:col>
      <xdr:colOff>390525</xdr:colOff>
      <xdr:row>10</xdr:row>
      <xdr:rowOff>19050</xdr:rowOff>
    </xdr:to>
    <xdr:cxnSp macro="">
      <xdr:nvCxnSpPr>
        <xdr:cNvPr id="26" name="Straight Arrow Connector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CxnSpPr/>
      </xdr:nvCxnSpPr>
      <xdr:spPr>
        <a:xfrm flipH="1">
          <a:off x="9734552" y="1485900"/>
          <a:ext cx="676273" cy="485775"/>
        </a:xfrm>
        <a:prstGeom prst="straightConnector1">
          <a:avLst/>
        </a:prstGeom>
        <a:ln w="28575">
          <a:solidFill>
            <a:schemeClr val="accent2"/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28575</xdr:colOff>
      <xdr:row>7</xdr:row>
      <xdr:rowOff>9525</xdr:rowOff>
    </xdr:from>
    <xdr:to>
      <xdr:col>19</xdr:col>
      <xdr:colOff>28576</xdr:colOff>
      <xdr:row>10</xdr:row>
      <xdr:rowOff>190500</xdr:rowOff>
    </xdr:to>
    <xdr:cxnSp macro="">
      <xdr:nvCxnSpPr>
        <xdr:cNvPr id="30" name="Straight Arrow Connector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CxnSpPr/>
      </xdr:nvCxnSpPr>
      <xdr:spPr>
        <a:xfrm flipH="1">
          <a:off x="10048875" y="1371600"/>
          <a:ext cx="1" cy="771525"/>
        </a:xfrm>
        <a:prstGeom prst="straightConnector1">
          <a:avLst/>
        </a:prstGeom>
        <a:ln w="28575">
          <a:solidFill>
            <a:schemeClr val="bg1">
              <a:lumMod val="50000"/>
            </a:schemeClr>
          </a:solidFill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485776</xdr:colOff>
      <xdr:row>0</xdr:row>
      <xdr:rowOff>114300</xdr:rowOff>
    </xdr:from>
    <xdr:to>
      <xdr:col>21</xdr:col>
      <xdr:colOff>276226</xdr:colOff>
      <xdr:row>22</xdr:row>
      <xdr:rowOff>85725</xdr:rowOff>
    </xdr:to>
    <xdr:sp macro="" textlink="">
      <xdr:nvSpPr>
        <xdr:cNvPr id="24" name="Rounded Rectangle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6162676" y="114300"/>
          <a:ext cx="5353050" cy="4267200"/>
        </a:xfrm>
        <a:prstGeom prst="roundRect">
          <a:avLst/>
        </a:prstGeom>
        <a:noFill/>
        <a:ln w="38100">
          <a:solidFill>
            <a:schemeClr val="accent2">
              <a:lumMod val="75000"/>
            </a:schemeClr>
          </a:solidFill>
        </a:ln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0</xdr:col>
      <xdr:colOff>57149</xdr:colOff>
      <xdr:row>0</xdr:row>
      <xdr:rowOff>104776</xdr:rowOff>
    </xdr:from>
    <xdr:to>
      <xdr:col>9</xdr:col>
      <xdr:colOff>247650</xdr:colOff>
      <xdr:row>22</xdr:row>
      <xdr:rowOff>57151</xdr:rowOff>
    </xdr:to>
    <xdr:sp macro="" textlink="">
      <xdr:nvSpPr>
        <xdr:cNvPr id="25" name="Rounded Rectangle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57149" y="104776"/>
          <a:ext cx="5867401" cy="4248150"/>
        </a:xfrm>
        <a:prstGeom prst="roundRect">
          <a:avLst/>
        </a:prstGeom>
        <a:noFill/>
        <a:ln w="38100">
          <a:solidFill>
            <a:schemeClr val="accent2">
              <a:lumMod val="75000"/>
            </a:schemeClr>
          </a:solidFill>
        </a:ln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oneCellAnchor>
    <xdr:from>
      <xdr:col>5</xdr:col>
      <xdr:colOff>578188</xdr:colOff>
      <xdr:row>27</xdr:row>
      <xdr:rowOff>45622</xdr:rowOff>
    </xdr:from>
    <xdr:ext cx="3603617" cy="262927"/>
    <xdr:pic>
      <xdr:nvPicPr>
        <xdr:cNvPr id="28" name="Picture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6688" y="5293897"/>
          <a:ext cx="3603617" cy="262927"/>
        </a:xfrm>
        <a:prstGeom prst="rect">
          <a:avLst/>
        </a:prstGeom>
      </xdr:spPr>
    </xdr:pic>
    <xdr:clientData/>
  </xdr:oneCellAnchor>
  <xdr:twoCellAnchor editAs="oneCell">
    <xdr:from>
      <xdr:col>3</xdr:col>
      <xdr:colOff>352425</xdr:colOff>
      <xdr:row>24</xdr:row>
      <xdr:rowOff>171450</xdr:rowOff>
    </xdr:from>
    <xdr:to>
      <xdr:col>17</xdr:col>
      <xdr:colOff>945</xdr:colOff>
      <xdr:row>26</xdr:row>
      <xdr:rowOff>85766</xdr:rowOff>
    </xdr:to>
    <xdr:pic>
      <xdr:nvPicPr>
        <xdr:cNvPr id="29" name="Picture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 preferRelativeResize="0"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1725" y="4848225"/>
          <a:ext cx="6773220" cy="295316"/>
        </a:xfrm>
        <a:prstGeom prst="rect">
          <a:avLst/>
        </a:prstGeom>
      </xdr:spPr>
    </xdr:pic>
    <xdr:clientData/>
  </xdr:twoCellAnchor>
  <xdr:twoCellAnchor>
    <xdr:from>
      <xdr:col>0</xdr:col>
      <xdr:colOff>76199</xdr:colOff>
      <xdr:row>24</xdr:row>
      <xdr:rowOff>9525</xdr:rowOff>
    </xdr:from>
    <xdr:to>
      <xdr:col>21</xdr:col>
      <xdr:colOff>257175</xdr:colOff>
      <xdr:row>29</xdr:row>
      <xdr:rowOff>171450</xdr:rowOff>
    </xdr:to>
    <xdr:sp macro="" textlink="">
      <xdr:nvSpPr>
        <xdr:cNvPr id="31" name="Rounded Rectangle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>
          <a:off x="76199" y="4686300"/>
          <a:ext cx="11420476" cy="1114425"/>
        </a:xfrm>
        <a:prstGeom prst="roundRect">
          <a:avLst/>
        </a:prstGeom>
        <a:noFill/>
        <a:ln w="38100">
          <a:solidFill>
            <a:schemeClr val="accent2">
              <a:lumMod val="75000"/>
            </a:schemeClr>
          </a:solidFill>
        </a:ln>
      </xdr:spPr>
      <xdr:style>
        <a:lnRef idx="2">
          <a:schemeClr val="accent3"/>
        </a:lnRef>
        <a:fillRef idx="1">
          <a:schemeClr val="lt1"/>
        </a:fillRef>
        <a:effectRef idx="0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 standalone="yes"?>
<Relationships xmlns="http://schemas.openxmlformats.org/package/2006/relationships">
  <Relationship Id="rId3" Type="http://schemas.openxmlformats.org/officeDocument/2006/relationships/drawing" Target="../drawings/drawing1.xml" />
  <Relationship Id="rId1" Type="http://schemas.openxmlformats.org/officeDocument/2006/relationships/hyperlink" Target="https://goblinshenchman.wordpress.com/" TargetMode="External" />
  <Relationship Id="rId5" Type="http://schemas.openxmlformats.org/officeDocument/2006/relationships/ctrlProp" Target="../ctrlProps/ctrlProp1.xml" />
  <Relationship Id="rId4" Type="http://schemas.openxmlformats.org/officeDocument/2006/relationships/vmlDrawing" Target="../drawings/vmlDrawing1.vml" />
</Relationships>
</file>

<file path=xl/worksheets/_rels/sheet2.xml.rels>&#65279;<?xml version="1.0" encoding="UTF-8" standalone="yes"?>
<Relationships xmlns="http://schemas.openxmlformats.org/package/2006/relationships">
  <Relationship Id="rId2" Type="http://schemas.openxmlformats.org/officeDocument/2006/relationships/vmlDrawing" Target="../drawings/vmlDrawing2.vml" />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"/>
  <dimension ref="A1:Y39"/>
  <sheetViews>
    <sheetView showGridLines="0" showRowColHeaders="0" tabSelected="1" workbookViewId="0">
      <selection activeCell="W2" sqref="W2"/>
    </sheetView>
  </sheetViews>
  <sheetFormatPr defaultRowHeight="15" x14ac:dyDescent="0.25"/>
  <cols>
    <col min="1" max="1" width="5.42578125" style="47" customWidth="1"/>
    <col min="2" max="2" width="7.85546875" style="47" customWidth="1"/>
    <col min="3" max="3" width="17" style="47" customWidth="1"/>
    <col min="4" max="5" width="9.140625" style="47"/>
    <col min="6" max="6" width="9.140625" style="47" customWidth="1"/>
    <col min="7" max="10" width="9.140625" style="47"/>
    <col min="11" max="11" width="6" style="47" customWidth="1"/>
    <col min="12" max="12" width="10.42578125" style="51" bestFit="1" customWidth="1"/>
    <col min="13" max="13" width="5.42578125" style="51" customWidth="1"/>
    <col min="14" max="14" width="5.140625" style="51" customWidth="1"/>
    <col min="15" max="15" width="5.42578125" style="51" customWidth="1"/>
    <col min="16" max="16" width="5.140625" style="51" customWidth="1"/>
    <col min="17" max="17" width="5.28515625" style="51" customWidth="1"/>
    <col min="18" max="18" width="5" style="51" bestFit="1" customWidth="1"/>
    <col min="19" max="19" width="8.140625" style="47" customWidth="1"/>
    <col min="20" max="16384" width="9.140625" style="47"/>
  </cols>
  <sheetData>
    <row r="1" spans="1:25" x14ac:dyDescent="0.25">
      <c r="A1" s="52"/>
      <c r="B1" s="53"/>
      <c r="C1" s="53"/>
      <c r="D1" s="53"/>
      <c r="E1" s="53"/>
      <c r="F1" s="53"/>
      <c r="G1" s="53"/>
      <c r="H1" s="53"/>
      <c r="I1" s="53"/>
      <c r="J1" s="53"/>
      <c r="K1" s="53"/>
      <c r="L1" s="54"/>
      <c r="M1" s="54"/>
      <c r="N1" s="54"/>
      <c r="O1" s="54"/>
      <c r="P1" s="54"/>
      <c r="Q1" s="54"/>
      <c r="R1" s="54"/>
      <c r="S1" s="53"/>
      <c r="T1" s="53"/>
      <c r="U1" s="55"/>
      <c r="V1" s="56"/>
      <c r="W1" s="56"/>
      <c r="X1" s="46"/>
      <c r="Y1" s="46"/>
    </row>
    <row r="2" spans="1:25" x14ac:dyDescent="0.25">
      <c r="A2" s="57"/>
      <c r="B2" s="56"/>
      <c r="C2" s="56"/>
      <c r="D2" s="56"/>
      <c r="E2" s="56"/>
      <c r="F2" s="56"/>
      <c r="G2" s="56"/>
      <c r="H2" s="56"/>
      <c r="I2" s="56"/>
      <c r="J2" s="56"/>
      <c r="K2" s="56"/>
      <c r="L2" s="58" t="s">
        <v>44</v>
      </c>
      <c r="M2" s="59"/>
      <c r="N2" s="59"/>
      <c r="O2" s="60"/>
      <c r="P2" s="60"/>
      <c r="Q2" s="60"/>
      <c r="R2" s="60"/>
      <c r="S2" s="61">
        <f ca="1">M8</f>
        <v>2</v>
      </c>
      <c r="T2" s="56"/>
      <c r="U2" s="62"/>
      <c r="V2" s="56"/>
      <c r="W2" s="102" t="s">
        <v>59</v>
      </c>
      <c r="X2" s="46"/>
      <c r="Y2" s="46"/>
    </row>
    <row r="3" spans="1:25" x14ac:dyDescent="0.25">
      <c r="A3" s="57"/>
      <c r="B3" s="56"/>
      <c r="C3" s="56"/>
      <c r="D3" s="56"/>
      <c r="E3" s="56"/>
      <c r="F3" s="56"/>
      <c r="G3" s="56"/>
      <c r="H3" s="56"/>
      <c r="I3" s="56"/>
      <c r="J3" s="56"/>
      <c r="K3" s="56"/>
      <c r="L3" s="60"/>
      <c r="M3" s="60"/>
      <c r="N3" s="60"/>
      <c r="O3" s="60"/>
      <c r="P3" s="60"/>
      <c r="Q3" s="60"/>
      <c r="R3" s="60"/>
      <c r="S3" s="56"/>
      <c r="T3" s="56"/>
      <c r="U3" s="62"/>
      <c r="V3" s="56"/>
      <c r="W3" s="56"/>
      <c r="X3" s="46"/>
      <c r="Y3" s="46"/>
    </row>
    <row r="4" spans="1:25" ht="15.75" thickBot="1" x14ac:dyDescent="0.3">
      <c r="A4" s="57"/>
      <c r="B4" s="56"/>
      <c r="C4" s="56"/>
      <c r="D4" s="56"/>
      <c r="E4" s="56"/>
      <c r="F4" s="56"/>
      <c r="G4" s="56"/>
      <c r="H4" s="56"/>
      <c r="I4" s="56"/>
      <c r="J4" s="56"/>
      <c r="K4" s="56"/>
      <c r="L4" s="60"/>
      <c r="M4" s="60"/>
      <c r="N4" s="60"/>
      <c r="O4" s="60"/>
      <c r="P4" s="60"/>
      <c r="Q4" s="60"/>
      <c r="R4" s="63">
        <f ca="1">Engine!V7</f>
        <v>6</v>
      </c>
      <c r="S4" s="63">
        <f ca="1">Engine!U7</f>
        <v>4</v>
      </c>
      <c r="T4" s="56"/>
      <c r="U4" s="62"/>
      <c r="V4" s="56"/>
      <c r="W4" s="56"/>
      <c r="X4" s="46"/>
      <c r="Y4" s="46"/>
    </row>
    <row r="5" spans="1:25" x14ac:dyDescent="0.25">
      <c r="A5" s="57"/>
      <c r="B5" s="52"/>
      <c r="C5" s="53"/>
      <c r="D5" s="53"/>
      <c r="E5" s="53"/>
      <c r="F5" s="53"/>
      <c r="G5" s="53"/>
      <c r="H5" s="53"/>
      <c r="I5" s="53"/>
      <c r="J5" s="55"/>
      <c r="K5" s="56"/>
      <c r="L5" s="60"/>
      <c r="M5" s="60"/>
      <c r="N5" s="60"/>
      <c r="O5" s="60"/>
      <c r="P5" s="60"/>
      <c r="Q5" s="60"/>
      <c r="R5" s="60"/>
      <c r="S5" s="56"/>
      <c r="T5" s="56"/>
      <c r="U5" s="62"/>
      <c r="V5" s="56"/>
      <c r="W5" s="56"/>
      <c r="X5" s="46"/>
      <c r="Y5" s="46"/>
    </row>
    <row r="6" spans="1:25" ht="15.75" thickBot="1" x14ac:dyDescent="0.3">
      <c r="A6" s="57"/>
      <c r="B6" s="57"/>
      <c r="C6" s="56"/>
      <c r="D6" s="56"/>
      <c r="E6" s="56"/>
      <c r="F6" s="56"/>
      <c r="G6" s="56"/>
      <c r="H6" s="56"/>
      <c r="I6" s="56"/>
      <c r="J6" s="62"/>
      <c r="K6" s="56"/>
      <c r="L6" s="60"/>
      <c r="M6" s="60"/>
      <c r="N6" s="60"/>
      <c r="O6" s="60"/>
      <c r="P6" s="60"/>
      <c r="Q6" s="60"/>
      <c r="R6" s="60"/>
      <c r="S6" s="56"/>
      <c r="T6" s="56"/>
      <c r="U6" s="62"/>
      <c r="V6" s="56"/>
      <c r="W6" s="56"/>
      <c r="X6" s="46"/>
      <c r="Y6" s="46"/>
    </row>
    <row r="7" spans="1:25" ht="15.75" thickBot="1" x14ac:dyDescent="0.3">
      <c r="A7" s="57"/>
      <c r="B7" s="57"/>
      <c r="C7" s="94" t="s">
        <v>51</v>
      </c>
      <c r="D7" s="41" t="str">
        <f ca="1">Engine!Q16</f>
        <v>Bottom</v>
      </c>
      <c r="E7" s="60"/>
      <c r="F7" s="95" t="s">
        <v>53</v>
      </c>
      <c r="G7" s="42">
        <f ca="1">Engine!R13</f>
        <v>5</v>
      </c>
      <c r="H7" s="60"/>
      <c r="I7" s="60"/>
      <c r="J7" s="62"/>
      <c r="K7" s="56"/>
      <c r="L7" s="64" t="s">
        <v>35</v>
      </c>
      <c r="M7" s="65">
        <f ca="1">Engine!R3</f>
        <v>6</v>
      </c>
      <c r="N7" s="60"/>
      <c r="O7" s="60"/>
      <c r="P7" s="63">
        <f ca="1">M7</f>
        <v>6</v>
      </c>
      <c r="Q7" s="60"/>
      <c r="R7" s="60"/>
      <c r="S7" s="56"/>
      <c r="T7" s="56"/>
      <c r="U7" s="62"/>
      <c r="V7" s="56"/>
      <c r="W7" s="56"/>
      <c r="X7" s="46"/>
      <c r="Y7" s="46"/>
    </row>
    <row r="8" spans="1:25" ht="15.75" thickBot="1" x14ac:dyDescent="0.3">
      <c r="A8" s="57"/>
      <c r="B8" s="57"/>
      <c r="C8" s="92" t="s">
        <v>61</v>
      </c>
      <c r="D8" s="103">
        <f ca="1">Engine!AC17</f>
        <v>60</v>
      </c>
      <c r="E8" s="60"/>
      <c r="F8" s="60"/>
      <c r="G8" s="66"/>
      <c r="H8" s="60"/>
      <c r="I8" s="60"/>
      <c r="J8" s="62"/>
      <c r="K8" s="56"/>
      <c r="L8" s="67" t="s">
        <v>4</v>
      </c>
      <c r="M8" s="68">
        <f ca="1">Engine!R7</f>
        <v>2</v>
      </c>
      <c r="N8" s="60"/>
      <c r="O8" s="60"/>
      <c r="P8" s="60"/>
      <c r="Q8" s="60"/>
      <c r="R8" s="60"/>
      <c r="S8" s="56"/>
      <c r="T8" s="56"/>
      <c r="U8" s="62"/>
      <c r="V8" s="56"/>
      <c r="W8" s="56"/>
      <c r="X8" s="46"/>
      <c r="Y8" s="46"/>
    </row>
    <row r="9" spans="1:25" x14ac:dyDescent="0.25">
      <c r="A9" s="57"/>
      <c r="B9" s="57"/>
      <c r="C9" s="60"/>
      <c r="D9" s="60"/>
      <c r="E9" s="60"/>
      <c r="F9" s="60"/>
      <c r="G9" s="66"/>
      <c r="H9" s="60"/>
      <c r="I9" s="60"/>
      <c r="J9" s="62"/>
      <c r="K9" s="56"/>
      <c r="L9" s="64" t="s">
        <v>36</v>
      </c>
      <c r="M9" s="69">
        <f ca="1">Engine!R11</f>
        <v>8</v>
      </c>
      <c r="N9" s="60"/>
      <c r="O9" s="70">
        <f ca="1">Engine!V3</f>
        <v>4</v>
      </c>
      <c r="P9" s="60"/>
      <c r="Q9" s="71">
        <f ca="1">Engine!U3</f>
        <v>5</v>
      </c>
      <c r="R9" s="60"/>
      <c r="S9" s="56"/>
      <c r="T9" s="56"/>
      <c r="U9" s="62"/>
      <c r="V9" s="56"/>
      <c r="W9" s="56"/>
      <c r="X9" s="46"/>
      <c r="Y9" s="46"/>
    </row>
    <row r="10" spans="1:25" ht="15.75" thickBot="1" x14ac:dyDescent="0.3">
      <c r="A10" s="57"/>
      <c r="B10" s="57"/>
      <c r="C10" s="60"/>
      <c r="D10" s="66"/>
      <c r="E10" s="60"/>
      <c r="F10" s="60"/>
      <c r="G10" s="60"/>
      <c r="H10" s="60"/>
      <c r="I10" s="60"/>
      <c r="J10" s="62"/>
      <c r="K10" s="56"/>
      <c r="L10" s="67" t="s">
        <v>37</v>
      </c>
      <c r="M10" s="68">
        <f ca="1">Engine!R13-1</f>
        <v>4</v>
      </c>
      <c r="N10" s="60"/>
      <c r="O10" s="60"/>
      <c r="P10" s="60"/>
      <c r="Q10" s="60"/>
      <c r="R10" s="60"/>
      <c r="S10" s="56"/>
      <c r="T10" s="56"/>
      <c r="U10" s="62"/>
      <c r="V10" s="56"/>
      <c r="W10" s="56"/>
      <c r="X10" s="46"/>
      <c r="Y10" s="46"/>
    </row>
    <row r="11" spans="1:25" ht="15.75" thickBot="1" x14ac:dyDescent="0.3">
      <c r="A11" s="57"/>
      <c r="B11" s="57"/>
      <c r="C11" s="96" t="s">
        <v>46</v>
      </c>
      <c r="D11" s="97" t="s">
        <v>47</v>
      </c>
      <c r="E11" s="97" t="s">
        <v>7</v>
      </c>
      <c r="F11" s="97" t="s">
        <v>48</v>
      </c>
      <c r="G11" s="97" t="s">
        <v>49</v>
      </c>
      <c r="H11" s="97" t="s">
        <v>10</v>
      </c>
      <c r="I11" s="98" t="s">
        <v>50</v>
      </c>
      <c r="J11" s="62"/>
      <c r="K11" s="56"/>
      <c r="L11" s="60"/>
      <c r="M11" s="60"/>
      <c r="N11" s="60"/>
      <c r="O11" s="60"/>
      <c r="P11" s="60"/>
      <c r="Q11" s="60"/>
      <c r="R11" s="60"/>
      <c r="S11" s="56"/>
      <c r="T11" s="56"/>
      <c r="U11" s="62"/>
      <c r="V11" s="56"/>
      <c r="W11" s="56"/>
      <c r="X11" s="46"/>
      <c r="Y11" s="46"/>
    </row>
    <row r="12" spans="1:25" ht="15.75" thickBot="1" x14ac:dyDescent="0.3">
      <c r="A12" s="57"/>
      <c r="B12" s="57"/>
      <c r="C12" s="94" t="s">
        <v>12</v>
      </c>
      <c r="D12" s="43" t="str">
        <f ca="1">Engine!R16</f>
        <v>East</v>
      </c>
      <c r="E12" s="44" t="str">
        <f ca="1">IF(Engine!R13&gt;1,Engine!S16,"-")</f>
        <v>North</v>
      </c>
      <c r="F12" s="44" t="str">
        <f ca="1">IF(Engine!R13&gt;2,Engine!T16,"-")</f>
        <v>North</v>
      </c>
      <c r="G12" s="44" t="str">
        <f ca="1">IF(Engine!R13&gt;3,Engine!U16,"-")</f>
        <v>West</v>
      </c>
      <c r="H12" s="44" t="str">
        <f ca="1">IF(Engine!R13&gt;4,Engine!V16,"-")</f>
        <v>Bottom</v>
      </c>
      <c r="I12" s="45" t="str">
        <f ca="1">IF(Engine!R13&gt;5,Engine!W16,"-")</f>
        <v>-</v>
      </c>
      <c r="J12" s="62"/>
      <c r="K12" s="56"/>
      <c r="L12" s="60"/>
      <c r="M12" s="60"/>
      <c r="N12" s="60"/>
      <c r="O12" s="60"/>
      <c r="P12" s="60"/>
      <c r="Q12" s="60"/>
      <c r="R12" s="60"/>
      <c r="S12" s="56"/>
      <c r="T12" s="56"/>
      <c r="U12" s="62"/>
      <c r="V12" s="56"/>
      <c r="W12" s="56"/>
      <c r="X12" s="46"/>
      <c r="Y12" s="46"/>
    </row>
    <row r="13" spans="1:25" ht="15.75" thickBot="1" x14ac:dyDescent="0.3">
      <c r="A13" s="57"/>
      <c r="B13" s="57"/>
      <c r="C13" s="93" t="s">
        <v>52</v>
      </c>
      <c r="D13" s="73">
        <f ca="1">Engine!R11</f>
        <v>8</v>
      </c>
      <c r="E13" s="73">
        <f ca="1">IF(Engine!R13&gt;1,Engine!S11,"-")</f>
        <v>4</v>
      </c>
      <c r="F13" s="73">
        <f ca="1">IF(Engine!R13&gt;2,Engine!T11,"-")</f>
        <v>2</v>
      </c>
      <c r="G13" s="73">
        <f ca="1">IF(Engine!R13&gt;3,Engine!U11,"-")</f>
        <v>1</v>
      </c>
      <c r="H13" s="73">
        <f ca="1">IF(Engine!R13&gt;4,Engine!V11,"-")</f>
        <v>1</v>
      </c>
      <c r="I13" s="74" t="str">
        <f ca="1">IF(Engine!R13&gt;5,Engine!W11,"-")</f>
        <v>-</v>
      </c>
      <c r="J13" s="62"/>
      <c r="K13" s="56"/>
      <c r="L13" s="66"/>
      <c r="M13" s="75" t="s">
        <v>38</v>
      </c>
      <c r="N13" s="75" t="s">
        <v>39</v>
      </c>
      <c r="O13" s="75" t="s">
        <v>40</v>
      </c>
      <c r="P13" s="75" t="s">
        <v>41</v>
      </c>
      <c r="Q13" s="75" t="s">
        <v>42</v>
      </c>
      <c r="R13" s="75" t="s">
        <v>43</v>
      </c>
      <c r="S13" s="56"/>
      <c r="T13" s="56"/>
      <c r="U13" s="62"/>
      <c r="V13" s="56"/>
      <c r="W13" s="56"/>
      <c r="X13" s="46"/>
      <c r="Y13" s="46"/>
    </row>
    <row r="14" spans="1:25" ht="15.75" thickBot="1" x14ac:dyDescent="0.3">
      <c r="A14" s="57"/>
      <c r="B14" s="57"/>
      <c r="C14" s="92" t="s">
        <v>54</v>
      </c>
      <c r="D14" s="76">
        <f ca="1">Engine!R17</f>
        <v>1</v>
      </c>
      <c r="E14" s="76">
        <f ca="1">IF(Engine!R13&gt;1,Engine!S17,"-")</f>
        <v>8</v>
      </c>
      <c r="F14" s="76">
        <f ca="1">IF(Engine!R13&gt;2,Engine!T17,"-")</f>
        <v>7</v>
      </c>
      <c r="G14" s="76">
        <f ca="1">IF(Engine!R13&gt;3,Engine!U17,"-")</f>
        <v>3</v>
      </c>
      <c r="H14" s="76">
        <f ca="1">IF(Engine!R13&gt;4,Engine!V17,"-")</f>
        <v>1</v>
      </c>
      <c r="I14" s="77" t="str">
        <f ca="1">IF(Engine!R13&gt;5,Engine!W17,"-")</f>
        <v>-</v>
      </c>
      <c r="J14" s="62"/>
      <c r="K14" s="56"/>
      <c r="L14" s="78" t="s">
        <v>27</v>
      </c>
      <c r="M14" s="79">
        <f ca="1">Engine!R21</f>
        <v>1</v>
      </c>
      <c r="N14" s="79">
        <f ca="1">IF(Engine!R13&gt;1,Engine!S21,"")</f>
        <v>4</v>
      </c>
      <c r="O14" s="79">
        <f ca="1">IF(Engine!R13&gt;2,Engine!T21,"")</f>
        <v>4</v>
      </c>
      <c r="P14" s="79">
        <f ca="1">IF(Engine!R13&gt;3,Engine!U21,"")</f>
        <v>3</v>
      </c>
      <c r="Q14" s="79">
        <f ca="1">IF(Engine!R13&gt;4,Engine!V21,"")</f>
        <v>1</v>
      </c>
      <c r="R14" s="79" t="str">
        <f ca="1">IF(Engine!R13&gt;5,Engine!W21,"")</f>
        <v/>
      </c>
      <c r="S14" s="56"/>
      <c r="T14" s="56"/>
      <c r="U14" s="62"/>
      <c r="V14" s="56"/>
      <c r="W14" s="56"/>
      <c r="X14" s="46"/>
      <c r="Y14" s="46"/>
    </row>
    <row r="15" spans="1:25" x14ac:dyDescent="0.25">
      <c r="A15" s="57"/>
      <c r="B15" s="57"/>
      <c r="C15" s="80"/>
      <c r="D15" s="71"/>
      <c r="E15" s="56"/>
      <c r="F15" s="56"/>
      <c r="G15" s="56"/>
      <c r="H15" s="56"/>
      <c r="I15" s="56"/>
      <c r="J15" s="62"/>
      <c r="K15" s="56"/>
      <c r="L15" s="72" t="s">
        <v>2</v>
      </c>
      <c r="M15" s="79" t="str">
        <f ca="1">Engine!R22</f>
        <v/>
      </c>
      <c r="N15" s="79">
        <f ca="1">IF(Engine!R13&gt;1,Engine!S22,"")</f>
        <v>4</v>
      </c>
      <c r="O15" s="79">
        <f ca="1">IF(Engine!R13&gt;2,Engine!T22,"")</f>
        <v>3</v>
      </c>
      <c r="P15" s="79" t="str">
        <f ca="1">IF(Engine!R13&gt;3,Engine!U22,"")</f>
        <v/>
      </c>
      <c r="Q15" s="79" t="str">
        <f ca="1">IF(Engine!R13&gt;4,Engine!V22,"")</f>
        <v/>
      </c>
      <c r="R15" s="79" t="str">
        <f ca="1">IF(Engine!R13&gt;5,Engine!W22,"")</f>
        <v/>
      </c>
      <c r="S15" s="56"/>
      <c r="T15" s="56"/>
      <c r="U15" s="62"/>
      <c r="V15" s="56"/>
      <c r="W15" s="56"/>
      <c r="X15" s="46"/>
      <c r="Y15" s="46"/>
    </row>
    <row r="16" spans="1:25" x14ac:dyDescent="0.25">
      <c r="A16" s="57"/>
      <c r="B16" s="57"/>
      <c r="C16" s="80"/>
      <c r="D16" s="71"/>
      <c r="E16" s="56"/>
      <c r="F16" s="56"/>
      <c r="G16" s="56"/>
      <c r="H16" s="56"/>
      <c r="I16" s="56"/>
      <c r="J16" s="62"/>
      <c r="K16" s="56"/>
      <c r="L16" s="72" t="s">
        <v>28</v>
      </c>
      <c r="M16" s="79" t="str">
        <f ca="1">Engine!R23</f>
        <v/>
      </c>
      <c r="N16" s="79" t="str">
        <f ca="1">IF(Engine!R13&gt;1,Engine!S23,"")</f>
        <v/>
      </c>
      <c r="O16" s="79" t="str">
        <f ca="1">IF(Engine!R13&gt;2,Engine!T23,"")</f>
        <v/>
      </c>
      <c r="P16" s="79" t="str">
        <f ca="1">IF(Engine!R13&gt;3,Engine!U23,"")</f>
        <v/>
      </c>
      <c r="Q16" s="79" t="str">
        <f ca="1">IF(Engine!R13&gt;4,Engine!V23,"")</f>
        <v/>
      </c>
      <c r="R16" s="79" t="str">
        <f ca="1">IF(Engine!R13&gt;5,Engine!W23,"")</f>
        <v/>
      </c>
      <c r="S16" s="56"/>
      <c r="T16" s="56"/>
      <c r="U16" s="62"/>
      <c r="V16" s="56"/>
      <c r="W16" s="56"/>
      <c r="X16" s="46"/>
      <c r="Y16" s="46"/>
    </row>
    <row r="17" spans="1:25" x14ac:dyDescent="0.25">
      <c r="A17" s="57"/>
      <c r="B17" s="57"/>
      <c r="C17" s="80"/>
      <c r="D17" s="71"/>
      <c r="E17" s="56"/>
      <c r="F17" s="56"/>
      <c r="G17" s="56"/>
      <c r="H17" s="56"/>
      <c r="I17" s="56"/>
      <c r="J17" s="62"/>
      <c r="K17" s="56"/>
      <c r="L17" s="72" t="s">
        <v>29</v>
      </c>
      <c r="M17" s="79" t="str">
        <f ca="1">Engine!R24</f>
        <v/>
      </c>
      <c r="N17" s="79" t="str">
        <f ca="1">IF(Engine!R13&gt;1,Engine!S24,"")</f>
        <v/>
      </c>
      <c r="O17" s="79" t="str">
        <f ca="1">IF(Engine!R13&gt;2,Engine!T24,"")</f>
        <v/>
      </c>
      <c r="P17" s="79" t="str">
        <f ca="1">IF(Engine!R13&gt;3,Engine!U24,"")</f>
        <v/>
      </c>
      <c r="Q17" s="79" t="str">
        <f ca="1">IF(Engine!R13&gt;4,Engine!V24,"")</f>
        <v/>
      </c>
      <c r="R17" s="79" t="str">
        <f ca="1">IF(Engine!R13&gt;5,Engine!W24,"")</f>
        <v/>
      </c>
      <c r="S17" s="56"/>
      <c r="T17" s="56"/>
      <c r="U17" s="62"/>
      <c r="V17" s="56"/>
      <c r="W17" s="56"/>
      <c r="X17" s="46"/>
      <c r="Y17" s="46"/>
    </row>
    <row r="18" spans="1:25" x14ac:dyDescent="0.25">
      <c r="A18" s="57"/>
      <c r="B18" s="57"/>
      <c r="C18" s="56"/>
      <c r="D18" s="56"/>
      <c r="E18" s="56"/>
      <c r="F18" s="56"/>
      <c r="G18" s="56"/>
      <c r="H18" s="56"/>
      <c r="I18" s="56"/>
      <c r="J18" s="62"/>
      <c r="K18" s="56"/>
      <c r="L18" s="72" t="s">
        <v>30</v>
      </c>
      <c r="M18" s="79" t="str">
        <f ca="1">Engine!R25</f>
        <v/>
      </c>
      <c r="N18" s="79" t="str">
        <f ca="1">IF(Engine!R13&gt;1,Engine!S25,"")</f>
        <v/>
      </c>
      <c r="O18" s="79" t="str">
        <f ca="1">IF(Engine!R13&gt;2,Engine!T25,"")</f>
        <v/>
      </c>
      <c r="P18" s="79" t="str">
        <f ca="1">IF(Engine!R13&gt;3,Engine!U25,"")</f>
        <v/>
      </c>
      <c r="Q18" s="79" t="str">
        <f ca="1">IF(Engine!R13&gt;4,Engine!V25,"")</f>
        <v/>
      </c>
      <c r="R18" s="79"/>
      <c r="S18" s="56"/>
      <c r="T18" s="56"/>
      <c r="U18" s="62"/>
      <c r="V18" s="56"/>
      <c r="W18" s="56"/>
      <c r="X18" s="46"/>
      <c r="Y18" s="46"/>
    </row>
    <row r="19" spans="1:25" x14ac:dyDescent="0.25">
      <c r="A19" s="57"/>
      <c r="B19" s="57"/>
      <c r="C19" s="56"/>
      <c r="D19" s="56"/>
      <c r="E19" s="56"/>
      <c r="F19" s="56"/>
      <c r="G19" s="56"/>
      <c r="H19" s="56"/>
      <c r="I19" s="56"/>
      <c r="J19" s="62"/>
      <c r="K19" s="56"/>
      <c r="L19" s="72" t="s">
        <v>31</v>
      </c>
      <c r="M19" s="79" t="str">
        <f ca="1">Engine!R26</f>
        <v/>
      </c>
      <c r="N19" s="79" t="str">
        <f ca="1">IF(Engine!R13&gt;1,Engine!S26,"")</f>
        <v/>
      </c>
      <c r="O19" s="79" t="str">
        <f ca="1">IF(Engine!R13&gt;2,Engine!T26,"")</f>
        <v/>
      </c>
      <c r="P19" s="79" t="str">
        <f ca="1">IF(Engine!R13&gt;3,Engine!U26,"")</f>
        <v/>
      </c>
      <c r="Q19" s="79" t="str">
        <f ca="1">IF(Engine!R13&gt;4,Engine!V26,"")</f>
        <v/>
      </c>
      <c r="R19" s="79" t="str">
        <f ca="1">IF(Engine!R13&gt;5,Engine!W26,"")</f>
        <v/>
      </c>
      <c r="S19" s="56"/>
      <c r="T19" s="56"/>
      <c r="U19" s="62"/>
      <c r="V19" s="56"/>
      <c r="W19" s="56"/>
      <c r="X19" s="46"/>
      <c r="Y19" s="46"/>
    </row>
    <row r="20" spans="1:25" ht="15.75" thickBot="1" x14ac:dyDescent="0.3">
      <c r="A20" s="57"/>
      <c r="B20" s="81"/>
      <c r="C20" s="82"/>
      <c r="D20" s="83"/>
      <c r="E20" s="84"/>
      <c r="F20" s="84"/>
      <c r="G20" s="84"/>
      <c r="H20" s="84"/>
      <c r="I20" s="84"/>
      <c r="J20" s="85"/>
      <c r="K20" s="56"/>
      <c r="L20" s="86" t="s">
        <v>32</v>
      </c>
      <c r="M20" s="87" t="str">
        <f ca="1">Engine!R27</f>
        <v/>
      </c>
      <c r="N20" s="87" t="str">
        <f ca="1">IF(Engine!R13&gt;1,Engine!S27,"")</f>
        <v/>
      </c>
      <c r="O20" s="87" t="str">
        <f ca="1">IF(Engine!R13&gt;2,Engine!T27,"")</f>
        <v/>
      </c>
      <c r="P20" s="87" t="str">
        <f ca="1">IF(Engine!R13&gt;3,Engine!U27,"")</f>
        <v/>
      </c>
      <c r="Q20" s="87" t="str">
        <f ca="1">IF(Engine!R13&gt;4,Engine!V27,"")</f>
        <v/>
      </c>
      <c r="R20" s="87" t="str">
        <f ca="1">IF(Engine!R13&gt;5,Engine!W27,"")</f>
        <v/>
      </c>
      <c r="S20" s="56"/>
      <c r="T20" s="56"/>
      <c r="U20" s="62"/>
      <c r="V20" s="56"/>
      <c r="W20" s="56"/>
      <c r="X20" s="46"/>
      <c r="Y20" s="46"/>
    </row>
    <row r="21" spans="1:25" x14ac:dyDescent="0.25">
      <c r="A21" s="56"/>
      <c r="B21" s="56"/>
      <c r="C21" s="56"/>
      <c r="D21" s="56"/>
      <c r="E21" s="56"/>
      <c r="F21" s="56"/>
      <c r="G21" s="56"/>
      <c r="H21" s="56"/>
      <c r="I21" s="56"/>
      <c r="J21" s="56"/>
      <c r="K21" s="56"/>
      <c r="L21" s="60" t="s">
        <v>45</v>
      </c>
      <c r="M21" s="60">
        <f ca="1">SUM(M14:M20)</f>
        <v>1</v>
      </c>
      <c r="N21" s="60">
        <f ca="1">IF(Engine!R13&gt;1,SUM(N14:N20),"")</f>
        <v>8</v>
      </c>
      <c r="O21" s="60">
        <f ca="1">IF(Engine!R13&gt;2,SUM(O14:O20),"")</f>
        <v>7</v>
      </c>
      <c r="P21" s="60">
        <f ca="1">IF(Engine!R13&gt;3,SUM(P14:P20),"")</f>
        <v>3</v>
      </c>
      <c r="Q21" s="60">
        <f ca="1">IF(Engine!R13&gt;4,SUM(Q14:Q20),"")</f>
        <v>1</v>
      </c>
      <c r="R21" s="60" t="str">
        <f ca="1">IF(Engine!R13&gt;5,SUM(R14:R20),"")</f>
        <v/>
      </c>
      <c r="S21" s="56"/>
      <c r="T21" s="56"/>
      <c r="U21" s="62"/>
      <c r="V21" s="56"/>
      <c r="W21" s="56"/>
      <c r="X21" s="46"/>
      <c r="Y21" s="46"/>
    </row>
    <row r="22" spans="1:25" ht="15.75" thickBot="1" x14ac:dyDescent="0.3">
      <c r="A22" s="81"/>
      <c r="B22" s="84"/>
      <c r="C22" s="84"/>
      <c r="D22" s="83"/>
      <c r="E22" s="84"/>
      <c r="F22" s="84"/>
      <c r="G22" s="84"/>
      <c r="H22" s="84"/>
      <c r="I22" s="84"/>
      <c r="J22" s="84"/>
      <c r="K22" s="84"/>
      <c r="L22" s="88"/>
      <c r="M22" s="88"/>
      <c r="N22" s="88"/>
      <c r="O22" s="88"/>
      <c r="P22" s="88"/>
      <c r="Q22" s="88"/>
      <c r="R22" s="88"/>
      <c r="S22" s="84"/>
      <c r="T22" s="84"/>
      <c r="U22" s="85"/>
      <c r="V22" s="56"/>
      <c r="W22" s="56"/>
      <c r="X22" s="46"/>
      <c r="Y22" s="46"/>
    </row>
    <row r="23" spans="1:25" x14ac:dyDescent="0.25">
      <c r="A23" s="89"/>
      <c r="B23" s="89"/>
      <c r="C23" s="56"/>
      <c r="D23" s="90"/>
      <c r="E23" s="56"/>
      <c r="F23" s="56"/>
      <c r="G23" s="56"/>
      <c r="H23" s="56"/>
      <c r="I23" s="56"/>
      <c r="J23" s="56"/>
      <c r="K23" s="56"/>
      <c r="L23" s="91"/>
      <c r="M23" s="91"/>
      <c r="N23" s="91"/>
      <c r="O23" s="91"/>
      <c r="P23" s="91"/>
      <c r="Q23" s="91"/>
      <c r="R23" s="91"/>
      <c r="S23" s="89"/>
      <c r="T23" s="89"/>
      <c r="U23" s="56"/>
      <c r="V23" s="56"/>
      <c r="W23" s="56"/>
      <c r="X23" s="46"/>
      <c r="Y23" s="46"/>
    </row>
    <row r="24" spans="1:25" x14ac:dyDescent="0.25">
      <c r="C24" s="46"/>
      <c r="D24" s="46"/>
      <c r="E24" s="46"/>
      <c r="F24" s="46"/>
      <c r="G24" s="46"/>
      <c r="H24" s="46"/>
      <c r="I24" s="46"/>
      <c r="J24" s="46"/>
      <c r="K24" s="46"/>
      <c r="U24" s="46"/>
      <c r="V24" s="46"/>
      <c r="W24" s="46"/>
      <c r="X24" s="46"/>
      <c r="Y24" s="46"/>
    </row>
    <row r="25" spans="1:25" x14ac:dyDescent="0.25">
      <c r="C25" s="46"/>
      <c r="D25" s="46"/>
      <c r="E25" s="46"/>
      <c r="F25" s="46"/>
      <c r="G25" s="46"/>
      <c r="H25" s="46"/>
      <c r="I25" s="46"/>
      <c r="J25" s="46"/>
      <c r="L25" s="48"/>
      <c r="N25" s="48"/>
      <c r="O25" s="48"/>
      <c r="P25" s="48"/>
      <c r="Q25" s="48"/>
      <c r="R25" s="48"/>
      <c r="S25" s="46"/>
      <c r="U25" s="46"/>
      <c r="V25" s="46"/>
      <c r="W25" s="46"/>
      <c r="X25" s="46"/>
      <c r="Y25" s="46"/>
    </row>
    <row r="26" spans="1:25" x14ac:dyDescent="0.25">
      <c r="C26" s="48"/>
      <c r="D26" s="48"/>
      <c r="E26" s="48"/>
      <c r="F26" s="48"/>
      <c r="G26" s="48"/>
      <c r="H26" s="48"/>
      <c r="I26" s="48"/>
      <c r="J26" s="46"/>
      <c r="L26" s="48"/>
      <c r="N26" s="48"/>
      <c r="O26" s="48"/>
      <c r="P26" s="48"/>
      <c r="Q26" s="48"/>
      <c r="R26" s="48"/>
      <c r="S26" s="99" t="s">
        <v>58</v>
      </c>
      <c r="T26" s="100"/>
      <c r="U26" s="100"/>
    </row>
    <row r="27" spans="1:25" x14ac:dyDescent="0.25">
      <c r="C27" s="48"/>
      <c r="D27" s="48"/>
      <c r="E27" s="48"/>
      <c r="F27" s="48"/>
      <c r="G27" s="48"/>
      <c r="H27" s="48"/>
      <c r="I27" s="48"/>
      <c r="J27" s="46"/>
      <c r="S27" s="99" t="s">
        <v>55</v>
      </c>
      <c r="T27" s="100"/>
      <c r="U27" s="100"/>
    </row>
    <row r="28" spans="1:25" x14ac:dyDescent="0.25">
      <c r="C28" s="48"/>
      <c r="D28" s="48"/>
      <c r="E28" s="48"/>
      <c r="F28" s="48"/>
      <c r="G28" s="48"/>
      <c r="H28" s="48"/>
      <c r="I28" s="48"/>
      <c r="J28" s="46"/>
      <c r="N28" s="48"/>
      <c r="S28" s="100" t="s">
        <v>56</v>
      </c>
      <c r="T28" s="100"/>
      <c r="U28" s="100"/>
    </row>
    <row r="29" spans="1:25" x14ac:dyDescent="0.25">
      <c r="C29" s="48"/>
      <c r="D29" s="48"/>
      <c r="E29" s="48"/>
      <c r="F29" s="48"/>
      <c r="G29" s="48"/>
      <c r="H29" s="48"/>
      <c r="I29" s="48"/>
      <c r="J29" s="46"/>
      <c r="P29" s="48"/>
      <c r="Q29" s="48"/>
      <c r="R29" s="48"/>
      <c r="S29" s="101" t="s">
        <v>57</v>
      </c>
      <c r="T29" s="100"/>
      <c r="U29" s="100"/>
    </row>
    <row r="30" spans="1:25" x14ac:dyDescent="0.25">
      <c r="C30" s="48"/>
      <c r="D30" s="48"/>
      <c r="E30" s="48"/>
      <c r="F30" s="48"/>
      <c r="G30" s="48"/>
      <c r="H30" s="48"/>
      <c r="I30" s="48"/>
      <c r="J30" s="46"/>
      <c r="L30" s="49"/>
      <c r="S30" s="101"/>
      <c r="T30" s="100"/>
      <c r="U30" s="100"/>
    </row>
    <row r="31" spans="1:25" x14ac:dyDescent="0.25">
      <c r="C31" s="48"/>
      <c r="D31" s="48"/>
      <c r="E31" s="48"/>
      <c r="F31" s="48"/>
      <c r="G31" s="48"/>
      <c r="H31" s="48"/>
      <c r="I31" s="48"/>
      <c r="J31" s="46"/>
      <c r="L31" s="49"/>
      <c r="S31" s="101"/>
      <c r="T31" s="100"/>
      <c r="U31" s="100"/>
    </row>
    <row r="32" spans="1:25" x14ac:dyDescent="0.25">
      <c r="B32" s="105" t="s">
        <v>62</v>
      </c>
      <c r="C32" s="104"/>
      <c r="D32" s="104"/>
      <c r="E32" s="104"/>
      <c r="F32" s="48"/>
      <c r="G32" s="48"/>
      <c r="H32" s="48"/>
      <c r="I32" s="48"/>
      <c r="J32" s="46"/>
      <c r="L32" s="49"/>
      <c r="S32" s="46"/>
    </row>
    <row r="33" spans="2:19" x14ac:dyDescent="0.25">
      <c r="B33" s="104" t="s">
        <v>64</v>
      </c>
      <c r="C33" s="104"/>
      <c r="D33" s="104"/>
      <c r="E33" s="104"/>
      <c r="F33" s="46"/>
      <c r="G33" s="46"/>
      <c r="H33" s="46"/>
      <c r="I33" s="46"/>
      <c r="J33" s="46"/>
      <c r="L33" s="49"/>
      <c r="S33" s="46"/>
    </row>
    <row r="34" spans="2:19" x14ac:dyDescent="0.25">
      <c r="B34" s="104"/>
      <c r="C34" s="46"/>
      <c r="D34" s="46"/>
      <c r="E34" s="46"/>
      <c r="F34" s="46"/>
      <c r="G34" s="46"/>
      <c r="H34" s="46"/>
      <c r="I34" s="46"/>
      <c r="J34" s="46"/>
      <c r="L34" s="49"/>
      <c r="S34" s="46"/>
    </row>
    <row r="35" spans="2:19" x14ac:dyDescent="0.25">
      <c r="B35" s="104" t="s">
        <v>65</v>
      </c>
      <c r="C35" s="46"/>
      <c r="D35" s="46"/>
      <c r="E35" s="46"/>
      <c r="F35" s="46"/>
      <c r="G35" s="46"/>
      <c r="H35" s="46"/>
      <c r="I35" s="46"/>
      <c r="J35" s="46"/>
      <c r="L35" s="48"/>
      <c r="S35" s="46"/>
    </row>
    <row r="36" spans="2:19" x14ac:dyDescent="0.25">
      <c r="B36" s="104" t="s">
        <v>63</v>
      </c>
      <c r="L36" s="48"/>
      <c r="M36" s="50"/>
      <c r="N36" s="50"/>
      <c r="O36" s="50"/>
      <c r="P36" s="50"/>
      <c r="Q36" s="50"/>
      <c r="R36" s="50"/>
      <c r="S36" s="46"/>
    </row>
    <row r="37" spans="2:19" x14ac:dyDescent="0.25">
      <c r="L37" s="48"/>
      <c r="M37" s="50"/>
      <c r="N37" s="50"/>
      <c r="O37" s="50"/>
      <c r="P37" s="50"/>
      <c r="Q37" s="50"/>
      <c r="R37" s="50"/>
      <c r="S37" s="46"/>
    </row>
    <row r="38" spans="2:19" x14ac:dyDescent="0.25">
      <c r="L38" s="48"/>
      <c r="M38" s="48"/>
      <c r="N38" s="48"/>
      <c r="O38" s="48"/>
      <c r="P38" s="48"/>
      <c r="Q38" s="48"/>
      <c r="R38" s="48"/>
      <c r="S38" s="46"/>
    </row>
    <row r="39" spans="2:19" x14ac:dyDescent="0.25">
      <c r="L39" s="48"/>
      <c r="M39" s="48"/>
      <c r="N39" s="48"/>
      <c r="O39" s="48"/>
      <c r="P39" s="48"/>
      <c r="Q39" s="48"/>
      <c r="R39" s="48"/>
      <c r="S39" s="46"/>
    </row>
  </sheetData>
  <conditionalFormatting sqref="N28 P29:R29">
    <cfRule type="cellIs" dxfId="49" priority="1" operator="greaterThan">
      <formula>0</formula>
    </cfRule>
  </conditionalFormatting>
  <hyperlinks>
    <hyperlink ref="B33" r:id="rId1" xr:uid="{A5E42355-1012-487B-900D-CE66017B9F40}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5" name="Button 1">
              <controlPr defaultSize="0" print="0" autoFill="0" autoPict="0" macro="[0]!NewCave">
                <anchor moveWithCells="1">
                  <from>
                    <xdr:col>0</xdr:col>
                    <xdr:colOff>342900</xdr:colOff>
                    <xdr:row>6</xdr:row>
                    <xdr:rowOff>38100</xdr:rowOff>
                  </from>
                  <to>
                    <xdr:col>2</xdr:col>
                    <xdr:colOff>190500</xdr:colOff>
                    <xdr:row>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A108"/>
  <sheetViews>
    <sheetView zoomScale="80" zoomScaleNormal="80" workbookViewId="0">
      <selection activeCell="Z28" sqref="Z28"/>
    </sheetView>
  </sheetViews>
  <sheetFormatPr defaultColWidth="8.7109375" defaultRowHeight="15" x14ac:dyDescent="0.25"/>
  <cols>
    <col min="1" max="1" width="3.28515625" style="12" bestFit="1" customWidth="1"/>
    <col min="2" max="7" width="2.140625" bestFit="1" customWidth="1"/>
    <col min="9" max="14" width="2.140625" bestFit="1" customWidth="1"/>
    <col min="17" max="17" width="13.7109375" bestFit="1" customWidth="1"/>
    <col min="19" max="19" width="7.7109375" bestFit="1" customWidth="1"/>
    <col min="20" max="20" width="6.28515625" bestFit="1" customWidth="1"/>
    <col min="21" max="21" width="6.140625" bestFit="1" customWidth="1"/>
    <col min="22" max="22" width="7.5703125" bestFit="1" customWidth="1"/>
    <col min="23" max="24" width="6.140625" bestFit="1" customWidth="1"/>
    <col min="28" max="28" width="3.85546875" bestFit="1" customWidth="1"/>
    <col min="29" max="29" width="4.42578125" bestFit="1" customWidth="1"/>
    <col min="30" max="30" width="4.140625" bestFit="1" customWidth="1"/>
    <col min="31" max="33" width="4" bestFit="1" customWidth="1"/>
    <col min="35" max="38" width="2.140625" bestFit="1" customWidth="1"/>
    <col min="39" max="41" width="3.28515625" bestFit="1" customWidth="1"/>
    <col min="42" max="42" width="4.42578125" bestFit="1" customWidth="1"/>
    <col min="44" max="46" width="3.42578125" bestFit="1" customWidth="1"/>
    <col min="47" max="49" width="4.5703125" bestFit="1" customWidth="1"/>
    <col min="50" max="50" width="5.7109375" bestFit="1" customWidth="1"/>
    <col min="52" max="52" width="5.28515625" bestFit="1" customWidth="1"/>
    <col min="53" max="53" width="2.140625" bestFit="1" customWidth="1"/>
    <col min="54" max="54" width="5.7109375" bestFit="1" customWidth="1"/>
    <col min="56" max="58" width="2.140625" bestFit="1" customWidth="1"/>
    <col min="59" max="61" width="3.28515625" bestFit="1" customWidth="1"/>
    <col min="62" max="62" width="4.42578125" bestFit="1" customWidth="1"/>
    <col min="64" max="66" width="3.42578125" bestFit="1" customWidth="1"/>
    <col min="67" max="69" width="4.5703125" bestFit="1" customWidth="1"/>
    <col min="70" max="70" width="5.7109375" bestFit="1" customWidth="1"/>
    <col min="72" max="72" width="5.28515625" bestFit="1" customWidth="1"/>
    <col min="73" max="73" width="2.140625" bestFit="1" customWidth="1"/>
    <col min="74" max="74" width="5.7109375" bestFit="1" customWidth="1"/>
    <col min="76" max="78" width="2.140625" bestFit="1" customWidth="1"/>
    <col min="79" max="81" width="3.28515625" bestFit="1" customWidth="1"/>
    <col min="82" max="82" width="4.42578125" bestFit="1" customWidth="1"/>
    <col min="84" max="86" width="3.42578125" bestFit="1" customWidth="1"/>
    <col min="87" max="89" width="4.5703125" bestFit="1" customWidth="1"/>
    <col min="90" max="90" width="5.7109375" bestFit="1" customWidth="1"/>
    <col min="92" max="92" width="5.28515625" bestFit="1" customWidth="1"/>
    <col min="93" max="93" width="2.140625" bestFit="1" customWidth="1"/>
    <col min="94" max="94" width="5.7109375" bestFit="1" customWidth="1"/>
    <col min="96" max="98" width="2.140625" bestFit="1" customWidth="1"/>
    <col min="99" max="101" width="3.28515625" bestFit="1" customWidth="1"/>
    <col min="102" max="102" width="4.42578125" bestFit="1" customWidth="1"/>
    <col min="104" max="106" width="3.42578125" bestFit="1" customWidth="1"/>
    <col min="107" max="109" width="4.5703125" bestFit="1" customWidth="1"/>
    <col min="110" max="110" width="5.7109375" bestFit="1" customWidth="1"/>
    <col min="112" max="112" width="5.28515625" bestFit="1" customWidth="1"/>
    <col min="113" max="113" width="2.140625" bestFit="1" customWidth="1"/>
    <col min="114" max="114" width="5.7109375" bestFit="1" customWidth="1"/>
    <col min="116" max="118" width="2.140625" bestFit="1" customWidth="1"/>
    <col min="119" max="121" width="3.28515625" bestFit="1" customWidth="1"/>
    <col min="122" max="122" width="4.42578125" bestFit="1" customWidth="1"/>
    <col min="124" max="126" width="3.42578125" bestFit="1" customWidth="1"/>
    <col min="127" max="129" width="4.5703125" bestFit="1" customWidth="1"/>
    <col min="130" max="130" width="5.7109375" bestFit="1" customWidth="1"/>
    <col min="132" max="132" width="5.28515625" bestFit="1" customWidth="1"/>
    <col min="133" max="133" width="2.140625" bestFit="1" customWidth="1"/>
    <col min="134" max="134" width="5.7109375" bestFit="1" customWidth="1"/>
    <col min="136" max="138" width="2.140625" bestFit="1" customWidth="1"/>
    <col min="139" max="141" width="3.28515625" bestFit="1" customWidth="1"/>
    <col min="142" max="142" width="4.42578125" bestFit="1" customWidth="1"/>
    <col min="144" max="146" width="3.42578125" bestFit="1" customWidth="1"/>
    <col min="147" max="149" width="4.5703125" bestFit="1" customWidth="1"/>
    <col min="150" max="150" width="5.7109375" bestFit="1" customWidth="1"/>
    <col min="152" max="152" width="5.28515625" bestFit="1" customWidth="1"/>
    <col min="153" max="153" width="2.140625" bestFit="1" customWidth="1"/>
    <col min="154" max="154" width="5.7109375" bestFit="1" customWidth="1"/>
  </cols>
  <sheetData>
    <row r="1" spans="1:157" ht="15.75" thickBot="1" x14ac:dyDescent="0.3">
      <c r="A1" s="12">
        <v>1</v>
      </c>
      <c r="B1" s="4">
        <v>1</v>
      </c>
      <c r="C1" s="5">
        <v>6</v>
      </c>
      <c r="D1" s="5">
        <v>2</v>
      </c>
      <c r="E1" s="5">
        <v>5</v>
      </c>
      <c r="F1" s="5">
        <v>3</v>
      </c>
      <c r="G1" s="6">
        <v>4</v>
      </c>
      <c r="I1" s="4">
        <v>1</v>
      </c>
      <c r="J1" s="5">
        <v>6</v>
      </c>
      <c r="K1" s="5">
        <v>2</v>
      </c>
      <c r="L1" s="5">
        <v>5</v>
      </c>
      <c r="M1" s="5">
        <v>3</v>
      </c>
      <c r="N1" s="6">
        <v>4</v>
      </c>
      <c r="AA1" s="28" t="s">
        <v>5</v>
      </c>
      <c r="AB1" s="29" t="s">
        <v>6</v>
      </c>
      <c r="AC1" s="29" t="s">
        <v>7</v>
      </c>
      <c r="AD1" s="29" t="s">
        <v>8</v>
      </c>
      <c r="AE1" s="29" t="s">
        <v>9</v>
      </c>
      <c r="AF1" s="29" t="s">
        <v>10</v>
      </c>
      <c r="AG1" s="30" t="s">
        <v>11</v>
      </c>
      <c r="AI1">
        <v>1</v>
      </c>
      <c r="AJ1">
        <v>1</v>
      </c>
      <c r="AK1">
        <v>1</v>
      </c>
      <c r="AL1">
        <v>2</v>
      </c>
      <c r="AM1">
        <v>1</v>
      </c>
      <c r="AN1">
        <v>1</v>
      </c>
      <c r="AO1">
        <v>1</v>
      </c>
      <c r="AP1">
        <v>1</v>
      </c>
      <c r="AR1" t="s">
        <v>27</v>
      </c>
      <c r="AS1" t="s">
        <v>2</v>
      </c>
      <c r="AT1" t="s">
        <v>28</v>
      </c>
      <c r="AU1" t="s">
        <v>29</v>
      </c>
      <c r="AV1" t="s">
        <v>30</v>
      </c>
      <c r="AW1" t="s">
        <v>31</v>
      </c>
      <c r="AX1" t="s">
        <v>32</v>
      </c>
      <c r="BA1">
        <f ca="1">AR2</f>
        <v>1</v>
      </c>
      <c r="BB1" t="s">
        <v>27</v>
      </c>
      <c r="BD1">
        <v>1</v>
      </c>
      <c r="BE1">
        <v>1</v>
      </c>
      <c r="BF1">
        <v>2</v>
      </c>
      <c r="BG1">
        <v>1</v>
      </c>
      <c r="BH1">
        <v>1</v>
      </c>
      <c r="BI1">
        <v>1</v>
      </c>
      <c r="BJ1">
        <v>1</v>
      </c>
      <c r="BL1" t="s">
        <v>27</v>
      </c>
      <c r="BM1" t="s">
        <v>2</v>
      </c>
      <c r="BN1" t="s">
        <v>28</v>
      </c>
      <c r="BO1" t="s">
        <v>29</v>
      </c>
      <c r="BP1" t="s">
        <v>30</v>
      </c>
      <c r="BQ1" t="s">
        <v>31</v>
      </c>
      <c r="BR1" t="s">
        <v>32</v>
      </c>
      <c r="BU1">
        <f ca="1">BL2</f>
        <v>4</v>
      </c>
      <c r="BV1" t="s">
        <v>27</v>
      </c>
      <c r="BX1">
        <v>1</v>
      </c>
      <c r="BY1">
        <v>1</v>
      </c>
      <c r="BZ1">
        <v>2</v>
      </c>
      <c r="CA1">
        <v>1</v>
      </c>
      <c r="CB1">
        <v>1</v>
      </c>
      <c r="CC1">
        <v>1</v>
      </c>
      <c r="CD1">
        <v>1</v>
      </c>
      <c r="CF1" t="s">
        <v>27</v>
      </c>
      <c r="CG1" t="s">
        <v>2</v>
      </c>
      <c r="CH1" t="s">
        <v>28</v>
      </c>
      <c r="CI1" t="s">
        <v>29</v>
      </c>
      <c r="CJ1" t="s">
        <v>30</v>
      </c>
      <c r="CK1" t="s">
        <v>31</v>
      </c>
      <c r="CL1" t="s">
        <v>32</v>
      </c>
      <c r="CO1">
        <f ca="1">CF2</f>
        <v>4</v>
      </c>
      <c r="CP1" t="s">
        <v>27</v>
      </c>
      <c r="CR1">
        <v>1</v>
      </c>
      <c r="CS1">
        <v>1</v>
      </c>
      <c r="CT1">
        <v>2</v>
      </c>
      <c r="CU1">
        <v>1</v>
      </c>
      <c r="CV1">
        <v>1</v>
      </c>
      <c r="CW1">
        <v>1</v>
      </c>
      <c r="CX1">
        <v>1</v>
      </c>
      <c r="CZ1" t="s">
        <v>27</v>
      </c>
      <c r="DA1" t="s">
        <v>2</v>
      </c>
      <c r="DB1" t="s">
        <v>28</v>
      </c>
      <c r="DC1" t="s">
        <v>29</v>
      </c>
      <c r="DD1" t="s">
        <v>30</v>
      </c>
      <c r="DE1" t="s">
        <v>31</v>
      </c>
      <c r="DF1" t="s">
        <v>32</v>
      </c>
      <c r="DI1">
        <f ca="1">CZ2</f>
        <v>3</v>
      </c>
      <c r="DJ1" t="s">
        <v>27</v>
      </c>
      <c r="DL1">
        <v>1</v>
      </c>
      <c r="DM1">
        <v>1</v>
      </c>
      <c r="DN1">
        <v>2</v>
      </c>
      <c r="DO1">
        <v>1</v>
      </c>
      <c r="DP1">
        <v>1</v>
      </c>
      <c r="DQ1">
        <v>1</v>
      </c>
      <c r="DR1">
        <v>1</v>
      </c>
      <c r="DT1" t="s">
        <v>27</v>
      </c>
      <c r="DU1" t="s">
        <v>2</v>
      </c>
      <c r="DV1" t="s">
        <v>28</v>
      </c>
      <c r="DW1" t="s">
        <v>29</v>
      </c>
      <c r="DX1" t="s">
        <v>30</v>
      </c>
      <c r="DY1" t="s">
        <v>31</v>
      </c>
      <c r="DZ1" t="s">
        <v>32</v>
      </c>
      <c r="EC1">
        <f ca="1">DT2</f>
        <v>1</v>
      </c>
      <c r="ED1" t="s">
        <v>27</v>
      </c>
      <c r="EF1">
        <v>1</v>
      </c>
      <c r="EG1">
        <v>1</v>
      </c>
      <c r="EH1">
        <v>2</v>
      </c>
      <c r="EI1">
        <v>1</v>
      </c>
      <c r="EJ1">
        <v>1</v>
      </c>
      <c r="EK1">
        <v>1</v>
      </c>
      <c r="EL1">
        <v>1</v>
      </c>
      <c r="EN1" t="s">
        <v>27</v>
      </c>
      <c r="EO1" t="s">
        <v>2</v>
      </c>
      <c r="EP1" t="s">
        <v>28</v>
      </c>
      <c r="EQ1" t="s">
        <v>29</v>
      </c>
      <c r="ER1" t="s">
        <v>30</v>
      </c>
      <c r="ES1" t="s">
        <v>31</v>
      </c>
      <c r="ET1" t="s">
        <v>32</v>
      </c>
      <c r="EW1">
        <f ca="1">EN2</f>
        <v>4</v>
      </c>
      <c r="EX1" t="s">
        <v>27</v>
      </c>
      <c r="FA1" s="31"/>
    </row>
    <row r="2" spans="1:157" ht="15.75" thickBot="1" x14ac:dyDescent="0.3">
      <c r="A2" s="12">
        <v>2</v>
      </c>
      <c r="B2" s="7">
        <v>1</v>
      </c>
      <c r="C2" s="1">
        <v>6</v>
      </c>
      <c r="D2" s="1">
        <v>2</v>
      </c>
      <c r="E2" s="1">
        <v>5</v>
      </c>
      <c r="F2" s="2">
        <v>4</v>
      </c>
      <c r="G2" s="8">
        <v>3</v>
      </c>
      <c r="I2" s="7">
        <v>1</v>
      </c>
      <c r="J2" s="1">
        <v>6</v>
      </c>
      <c r="K2" s="1">
        <v>2</v>
      </c>
      <c r="L2" s="1">
        <v>5</v>
      </c>
      <c r="M2" s="2">
        <v>4</v>
      </c>
      <c r="N2" s="8">
        <v>3</v>
      </c>
      <c r="Q2" s="14" t="s">
        <v>3</v>
      </c>
      <c r="R2" s="15" t="s">
        <v>0</v>
      </c>
      <c r="S2" s="16" t="s">
        <v>1</v>
      </c>
      <c r="T2" s="16" t="s">
        <v>23</v>
      </c>
      <c r="U2" s="16" t="s">
        <v>24</v>
      </c>
      <c r="V2" s="16" t="s">
        <v>25</v>
      </c>
      <c r="W2" s="17" t="s">
        <v>26</v>
      </c>
      <c r="X2" s="13"/>
      <c r="AA2" s="27" t="s">
        <v>34</v>
      </c>
      <c r="AB2" s="10">
        <f ca="1">BA9</f>
        <v>1</v>
      </c>
      <c r="AC2" s="10">
        <f ca="1">BU9</f>
        <v>8</v>
      </c>
      <c r="AD2" s="10">
        <f ca="1">CO9</f>
        <v>7</v>
      </c>
      <c r="AE2" s="10">
        <f ca="1">DI9</f>
        <v>3</v>
      </c>
      <c r="AF2" s="10">
        <f ca="1">EC9</f>
        <v>1</v>
      </c>
      <c r="AG2" s="11">
        <f ca="1">EW9</f>
        <v>8</v>
      </c>
      <c r="AI2">
        <v>2</v>
      </c>
      <c r="AJ2">
        <v>2</v>
      </c>
      <c r="AK2">
        <f t="shared" ref="AK2:AP6" si="0">AK1+1</f>
        <v>2</v>
      </c>
      <c r="AL2">
        <f t="shared" si="0"/>
        <v>3</v>
      </c>
      <c r="AM2">
        <f t="shared" si="0"/>
        <v>2</v>
      </c>
      <c r="AN2">
        <f t="shared" si="0"/>
        <v>2</v>
      </c>
      <c r="AO2">
        <f t="shared" si="0"/>
        <v>2</v>
      </c>
      <c r="AP2">
        <f t="shared" si="0"/>
        <v>2</v>
      </c>
      <c r="AR2">
        <f ca="1">INDEX($AJ$1:$AJ$108,RANDBETWEEN(1,COUNTA($AJ$1:$AJ$108)),1)</f>
        <v>1</v>
      </c>
      <c r="AS2">
        <f ca="1">INDEX($AK$1:$AK$108,RANDBETWEEN(1,COUNTA($AK$1:$AK$108)),1)</f>
        <v>5</v>
      </c>
      <c r="AT2">
        <f ca="1">INDEX($AL$1:$AL$108,RANDBETWEEN(1,COUNTA($AL$1:$AL$108)),1)</f>
        <v>5</v>
      </c>
      <c r="AU2">
        <f ca="1">INDEX($AM$1:$AM$108,RANDBETWEEN(1,COUNTA($AM$1:$AM$108)),1)</f>
        <v>7</v>
      </c>
      <c r="AV2">
        <f ca="1">INDEX($AN$1:$AN$108,RANDBETWEEN(1,COUNTA($AN$1:$AN$108)),1)</f>
        <v>12</v>
      </c>
      <c r="AW2">
        <f ca="1">INDEX($AO$1:$AO$108,RANDBETWEEN(1,COUNTA($AO$1:$AO$108)),1)</f>
        <v>12</v>
      </c>
      <c r="AX2">
        <f ca="1">INDEX($AP$1:$AP$108,RANDBETWEEN(1,COUNTA($AP$1:$AP$108)),1)</f>
        <v>84</v>
      </c>
      <c r="AZ2">
        <f ca="1">IF(AR2=4,AS2,0)</f>
        <v>0</v>
      </c>
      <c r="BA2">
        <f ca="1">AZ2</f>
        <v>0</v>
      </c>
      <c r="BB2" t="s">
        <v>2</v>
      </c>
      <c r="BD2">
        <v>2</v>
      </c>
      <c r="BE2">
        <f t="shared" ref="BE2:BJ6" si="1">BE1+1</f>
        <v>2</v>
      </c>
      <c r="BF2">
        <f t="shared" si="1"/>
        <v>3</v>
      </c>
      <c r="BG2">
        <f t="shared" si="1"/>
        <v>2</v>
      </c>
      <c r="BH2">
        <f t="shared" si="1"/>
        <v>2</v>
      </c>
      <c r="BI2">
        <f t="shared" si="1"/>
        <v>2</v>
      </c>
      <c r="BJ2">
        <f t="shared" si="1"/>
        <v>2</v>
      </c>
      <c r="BL2">
        <f ca="1">INDEX($AJ$1:$AJ$108,RANDBETWEEN(1,COUNTA($AJ$1:$AJ$108)),1)</f>
        <v>4</v>
      </c>
      <c r="BM2">
        <f ca="1">INDEX($AK$1:$AK$108,RANDBETWEEN(1,COUNTA($AK$1:$AK$108)),1)</f>
        <v>4</v>
      </c>
      <c r="BN2">
        <f ca="1">INDEX($AL$1:$AL$108,RANDBETWEEN(1,COUNTA($AL$1:$AL$108)),1)</f>
        <v>2</v>
      </c>
      <c r="BO2">
        <f ca="1">INDEX($AM$1:$AM$108,RANDBETWEEN(1,COUNTA($AM$1:$AM$108)),1)</f>
        <v>10</v>
      </c>
      <c r="BP2">
        <f ca="1">INDEX($AN$1:$AN$108,RANDBETWEEN(1,COUNTA($AN$1:$AN$108)),1)</f>
        <v>6</v>
      </c>
      <c r="BQ2">
        <f ca="1">INDEX($AO$1:$AO$108,RANDBETWEEN(1,COUNTA($AO$1:$AO$108)),1)</f>
        <v>12</v>
      </c>
      <c r="BR2">
        <f ca="1">INDEX($AP$1:$AP$108,RANDBETWEEN(1,COUNTA($AP$1:$AP$108)),1)</f>
        <v>96</v>
      </c>
      <c r="BT2">
        <f ca="1">IF(BL2=4,BM2,0)</f>
        <v>4</v>
      </c>
      <c r="BU2">
        <f ca="1">BT2</f>
        <v>4</v>
      </c>
      <c r="BV2" t="s">
        <v>2</v>
      </c>
      <c r="BX2">
        <v>2</v>
      </c>
      <c r="BY2">
        <f t="shared" ref="BY2:CD6" si="2">BY1+1</f>
        <v>2</v>
      </c>
      <c r="BZ2">
        <f t="shared" si="2"/>
        <v>3</v>
      </c>
      <c r="CA2">
        <f t="shared" si="2"/>
        <v>2</v>
      </c>
      <c r="CB2">
        <f t="shared" si="2"/>
        <v>2</v>
      </c>
      <c r="CC2">
        <f t="shared" si="2"/>
        <v>2</v>
      </c>
      <c r="CD2">
        <f t="shared" si="2"/>
        <v>2</v>
      </c>
      <c r="CF2">
        <f ca="1">INDEX($AJ$1:$AJ$108,RANDBETWEEN(1,COUNTA($AJ$1:$AJ$108)),1)</f>
        <v>4</v>
      </c>
      <c r="CG2">
        <f ca="1">INDEX($AK$1:$AK$108,RANDBETWEEN(1,COUNTA($AK$1:$AK$108)),1)</f>
        <v>3</v>
      </c>
      <c r="CH2">
        <f ca="1">INDEX($AL$1:$AL$108,RANDBETWEEN(1,COUNTA($AL$1:$AL$108)),1)</f>
        <v>6</v>
      </c>
      <c r="CI2">
        <f ca="1">INDEX($AM$1:$AM$108,RANDBETWEEN(1,COUNTA($AM$1:$AM$108)),1)</f>
        <v>2</v>
      </c>
      <c r="CJ2">
        <f ca="1">INDEX($AN$1:$AN$108,RANDBETWEEN(1,COUNTA($AN$1:$AN$108)),1)</f>
        <v>4</v>
      </c>
      <c r="CK2">
        <f ca="1">INDEX($AO$1:$AO$108,RANDBETWEEN(1,COUNTA($AO$1:$AO$108)),1)</f>
        <v>18</v>
      </c>
      <c r="CL2">
        <f ca="1">INDEX($AP$1:$AP$108,RANDBETWEEN(1,COUNTA($AP$1:$AP$108)),1)</f>
        <v>67</v>
      </c>
      <c r="CN2">
        <f ca="1">IF(CF2=4,CG2,0)</f>
        <v>3</v>
      </c>
      <c r="CO2">
        <f ca="1">CN2</f>
        <v>3</v>
      </c>
      <c r="CP2" t="s">
        <v>2</v>
      </c>
      <c r="CR2">
        <v>2</v>
      </c>
      <c r="CS2">
        <f t="shared" ref="CS2:CX6" si="3">CS1+1</f>
        <v>2</v>
      </c>
      <c r="CT2">
        <f t="shared" si="3"/>
        <v>3</v>
      </c>
      <c r="CU2">
        <f t="shared" si="3"/>
        <v>2</v>
      </c>
      <c r="CV2">
        <f t="shared" si="3"/>
        <v>2</v>
      </c>
      <c r="CW2">
        <f t="shared" si="3"/>
        <v>2</v>
      </c>
      <c r="CX2">
        <f t="shared" si="3"/>
        <v>2</v>
      </c>
      <c r="CZ2">
        <f ca="1">INDEX($AJ$1:$AJ$108,RANDBETWEEN(1,COUNTA($AJ$1:$AJ$108)),1)</f>
        <v>3</v>
      </c>
      <c r="DA2">
        <f ca="1">INDEX($AK$1:$AK$108,RANDBETWEEN(1,COUNTA($AK$1:$AK$108)),1)</f>
        <v>3</v>
      </c>
      <c r="DB2">
        <f ca="1">INDEX($AL$1:$AL$108,RANDBETWEEN(1,COUNTA($AL$1:$AL$108)),1)</f>
        <v>7</v>
      </c>
      <c r="DC2">
        <f ca="1">INDEX($AM$1:$AM$108,RANDBETWEEN(1,COUNTA($AM$1:$AM$108)),1)</f>
        <v>7</v>
      </c>
      <c r="DD2">
        <f ca="1">INDEX($AN$1:$AN$108,RANDBETWEEN(1,COUNTA($AN$1:$AN$108)),1)</f>
        <v>4</v>
      </c>
      <c r="DE2">
        <f ca="1">INDEX($AO$1:$AO$108,RANDBETWEEN(1,COUNTA($AO$1:$AO$108)),1)</f>
        <v>4</v>
      </c>
      <c r="DF2">
        <f ca="1">INDEX($AP$1:$AP$108,RANDBETWEEN(1,COUNTA($AP$1:$AP$108)),1)</f>
        <v>24</v>
      </c>
      <c r="DH2">
        <f ca="1">IF(CZ2=4,DA2,0)</f>
        <v>0</v>
      </c>
      <c r="DI2">
        <f ca="1">DH2</f>
        <v>0</v>
      </c>
      <c r="DJ2" t="s">
        <v>2</v>
      </c>
      <c r="DL2">
        <v>2</v>
      </c>
      <c r="DM2">
        <f t="shared" ref="DM2:DR6" si="4">DM1+1</f>
        <v>2</v>
      </c>
      <c r="DN2">
        <f t="shared" si="4"/>
        <v>3</v>
      </c>
      <c r="DO2">
        <f t="shared" si="4"/>
        <v>2</v>
      </c>
      <c r="DP2">
        <f t="shared" si="4"/>
        <v>2</v>
      </c>
      <c r="DQ2">
        <f t="shared" si="4"/>
        <v>2</v>
      </c>
      <c r="DR2">
        <f t="shared" si="4"/>
        <v>2</v>
      </c>
      <c r="DT2">
        <f ca="1">INDEX($AJ$1:$AJ$108,RANDBETWEEN(1,COUNTA($AJ$1:$AJ$108)),1)</f>
        <v>1</v>
      </c>
      <c r="DU2">
        <f ca="1">INDEX($AK$1:$AK$108,RANDBETWEEN(1,COUNTA($AK$1:$AK$108)),1)</f>
        <v>2</v>
      </c>
      <c r="DV2">
        <f ca="1">INDEX($AL$1:$AL$108,RANDBETWEEN(1,COUNTA($AL$1:$AL$108)),1)</f>
        <v>3</v>
      </c>
      <c r="DW2">
        <f ca="1">INDEX($AM$1:$AM$108,RANDBETWEEN(1,COUNTA($AM$1:$AM$108)),1)</f>
        <v>7</v>
      </c>
      <c r="DX2">
        <f ca="1">INDEX($AN$1:$AN$108,RANDBETWEEN(1,COUNTA($AN$1:$AN$108)),1)</f>
        <v>2</v>
      </c>
      <c r="DY2">
        <f ca="1">INDEX($AO$1:$AO$108,RANDBETWEEN(1,COUNTA($AO$1:$AO$108)),1)</f>
        <v>20</v>
      </c>
      <c r="DZ2">
        <f ca="1">INDEX($AP$1:$AP$108,RANDBETWEEN(1,COUNTA($AP$1:$AP$108)),1)</f>
        <v>31</v>
      </c>
      <c r="EB2">
        <f ca="1">IF(DT2=4,DU2,0)</f>
        <v>0</v>
      </c>
      <c r="EC2">
        <f ca="1">EB2</f>
        <v>0</v>
      </c>
      <c r="ED2" t="s">
        <v>2</v>
      </c>
      <c r="EF2">
        <v>2</v>
      </c>
      <c r="EG2">
        <f t="shared" ref="EG2:EL6" si="5">EG1+1</f>
        <v>2</v>
      </c>
      <c r="EH2">
        <f t="shared" si="5"/>
        <v>3</v>
      </c>
      <c r="EI2">
        <f t="shared" si="5"/>
        <v>2</v>
      </c>
      <c r="EJ2">
        <f t="shared" si="5"/>
        <v>2</v>
      </c>
      <c r="EK2">
        <f t="shared" si="5"/>
        <v>2</v>
      </c>
      <c r="EL2">
        <f t="shared" si="5"/>
        <v>2</v>
      </c>
      <c r="EN2">
        <f ca="1">INDEX($AJ$1:$AJ$108,RANDBETWEEN(1,COUNTA($AJ$1:$AJ$108)),1)</f>
        <v>4</v>
      </c>
      <c r="EO2">
        <f ca="1">INDEX($AK$1:$AK$108,RANDBETWEEN(1,COUNTA($AK$1:$AK$108)),1)</f>
        <v>4</v>
      </c>
      <c r="EP2">
        <f ca="1">INDEX($AL$1:$AL$108,RANDBETWEEN(1,COUNTA($AL$1:$AL$108)),1)</f>
        <v>8</v>
      </c>
      <c r="EQ2">
        <f ca="1">INDEX($AM$1:$AM$108,RANDBETWEEN(1,COUNTA($AM$1:$AM$108)),1)</f>
        <v>1</v>
      </c>
      <c r="ER2">
        <f ca="1">INDEX($AN$1:$AN$108,RANDBETWEEN(1,COUNTA($AN$1:$AN$108)),1)</f>
        <v>9</v>
      </c>
      <c r="ES2">
        <f ca="1">INDEX($AO$1:$AO$108,RANDBETWEEN(1,COUNTA($AO$1:$AO$108)),1)</f>
        <v>4</v>
      </c>
      <c r="ET2">
        <f ca="1">INDEX($AP$1:$AP$108,RANDBETWEEN(1,COUNTA($AP$1:$AP$108)),1)</f>
        <v>24</v>
      </c>
      <c r="EV2">
        <f ca="1">IF(EN2=4,EO2,0)</f>
        <v>4</v>
      </c>
      <c r="EW2">
        <f ca="1">EV2</f>
        <v>4</v>
      </c>
      <c r="EX2" t="s">
        <v>2</v>
      </c>
      <c r="FA2" s="31"/>
    </row>
    <row r="3" spans="1:157" ht="15.75" thickBot="1" x14ac:dyDescent="0.3">
      <c r="A3" s="12">
        <v>3</v>
      </c>
      <c r="B3" s="7">
        <v>1</v>
      </c>
      <c r="C3" s="1">
        <v>6</v>
      </c>
      <c r="D3" s="1">
        <v>3</v>
      </c>
      <c r="E3" s="1">
        <v>4</v>
      </c>
      <c r="F3" s="2">
        <v>2</v>
      </c>
      <c r="G3" s="8">
        <v>5</v>
      </c>
      <c r="I3" s="7">
        <v>1</v>
      </c>
      <c r="J3" s="1">
        <v>6</v>
      </c>
      <c r="K3" s="1">
        <v>3</v>
      </c>
      <c r="L3" s="1">
        <v>4</v>
      </c>
      <c r="M3" s="2">
        <v>2</v>
      </c>
      <c r="N3" s="8">
        <v>5</v>
      </c>
      <c r="Q3" s="18">
        <f ca="1">INDEX($A:$A,RANDBETWEEN(1,COUNTA($A:$A)),1)</f>
        <v>42</v>
      </c>
      <c r="R3" s="19">
        <f ca="1">IF(Q3=1,B1,IF(Q3=2,B2,IF(Q3=3,B3,IF(Q3=4,B4,IF(Q3=5,B5,IF(Q3=6,B6,IF(Q3=7,B7,IF(Q3=8,B8,IF(Q3=9,B9,IF(Q3=10,B10,IF(Q3=11,B11,IF(Q3=12,B12,IF(Q3=13,B13,IF(Q3=14,B14,IF(Q3=15,B15,IF(Q3=16,B16,IF(Q3=17,B17,IF(Q3=18,B18,IF(Q3=19,B19,IF(Q3=20,B20,IF(Q3=21,B21,IF(Q3=22,B22,IF(Q3=23,B23,IF(Q3=24,B24,IF(Q3=25,B25,IF(Q3=26,B26,IF(Q3=27,B27,IF(Q3=28,B28,IF(Q3=29,B29,IF(Q3=30,B30,IF(Q3=31,B31,IF(Q3=32,B32,IF(Q3=33,B33,IF(Q3=34,B34,IF(Q3=35,B35,IF(Q3=36,B36,IF(Q3=37,B37,IF(Q3=38,B28,IF(Q3=39,B39,IF(Q3=40,B40,IF(Q3=41,B41,IF(Q3=42,B42,IF(Q3=43,B43,IF(Q3=44,B44,IF(Q3=45,B45,IF(Q3=46,B46,IF(Q3=47,B47,IF(Q3=48,B48,B49))))))))))))))))))))))))))))))))))))))))))))))))</f>
        <v>6</v>
      </c>
      <c r="S3" s="20">
        <f ca="1">IF(Q3=1,C1,IF(Q3=2,C2,IF(Q3=3,C3,IF(Q3=4,C4,IF(Q3=5,C5,IF(Q3=6,C6,IF(Q3=7,C7,IF(Q3=8,C8,IF(Q3=9,C9,IF(Q3=10,C10,IF(Q3=11,C11,IF(Q3=12,C12,IF(Q3=13,C13,IF(Q3=14,C14,IF(Q3=15,C15,IF(Q3=16,C16,IF(Q3=17,C17,IF(Q3=18,C18,IF(Q3=19,C19,IF(Q3=20,C20,IF(Q3=21,C21,IF(Q3=22,C22,IF(Q3=23,C23,IF(Q3=24,C24,IF(Q3=25,C25,IF(Q3=26,C26,IF(Q3=27,C27,IF(Q3=28,C28,IF(Q3=29,C29,IF(Q3=30,C30,IF(Q3=31,C31,IF(Q3=32,C32,IF(Q3=33,C33,IF(Q3=34,C34,IF(Q3=35,C35,IF(Q3=36,C36,IF(Q3=37,C37,IF(Q3=38,C28,IF(Q3=39,C39,IF(Q3=40,C40,IF(Q3=41,C41,IF(Q3=42,C42,IF(Q3=43,C43,IF(Q3=44,C44,IF(Q3=45,C45,IF(Q3=46,C46,IF(Q3=47,C47,IF(Q3=48,C48,C49))))))))))))))))))))))))))))))))))))))))))))))))</f>
        <v>1</v>
      </c>
      <c r="T3" s="20">
        <f ca="1">IF(Q3=1,D1,IF(Q3=2,D2,IF(Q3=3,D3,IF(Q3=4,D4,IF(Q3=5,D5,IF(Q3=6,D6,IF(Q3=7,D7,IF(Q3=8,D8,IF(Q3=9,D9,IF(Q3=10,D10,IF(Q3=11,D11,IF(Q3=12,D12,IF(Q3=13,D13,IF(Q3=14,D14,IF(Q3=15,D15,IF(Q3=16,D16,IF(Q3=17,D17,IF(Q3=18,D18,IF(Q3=19,D19,IF(Q3=20,D20,IF(Q3=21,D21,IF(Q3=22,D22,IF(Q3=23,D23,IF(Q3=24,D24,IF(Q3=25,D25,IF(Q3=26,D26,IF(Q3=27,D27,IF(Q3=28,D28,IF(Q3=29,D29,IF(Q3=30,D30,IF(Q3=31,D31,IF(Q3=32,D32,IF(Q3=33,D33,IF(Q3=34,D34,IF(Q3=35,D35,IF(Q3=36,D36,IF(Q3=37,D37,IF(Q3=38,D28,IF(Q3=39,D39,IF(Q3=40,D40,IF(Q3=41,D41,IF(Q3=42,D42,IF(Q3=43,D43,IF(Q3=44,D44,IF(Q3=45,D45,IF(Q3=46,D46,IF(Q3=47,D47,IF(Q3=48,D48,D49))))))))))))))))))))))))))))))))))))))))))))))))</f>
        <v>2</v>
      </c>
      <c r="U3" s="20">
        <f ca="1">IF(Q3=1,E1,IF(Q3=2,E2,IF(Q3=3,E3,IF(Q3=4,E4,IF(Q3=5,E5,IF(Q3=6,E6,IF(Q3=7,E7,IF(Q3=8,E8,IF(Q3=9,E9,IF(Q3=10,E10,IF(Q3=11,E11,IF(Q3=12,E12,IF(Q3=13,E13,IF(Q3=14,E14,IF(Q3=15,E15,IF(Q3=16,E16,IF(Q3=17,E17,IF(Q3=18,E18,IF(Q3=19,E19,IF(Q3=20,E20,IF(Q3=21,E21,IF(Q3=22,E22,IF(Q3=23,E23,IF(Q3=24,E24,IF(Q3=25,E25,IF(Q3=26,E26,IF(Q3=27,E27,IF(Q3=28,E28,IF(Q3=29,E29,IF(Q3=30,E30,IF(Q3=31,E31,IF(Q3=32,E32,IF(Q3=33,E33,IF(Q3=34,E34,IF(Q3=35,E35,IF(Q3=36,E36,IF(Q3=37,E37,IF(Q3=38,E28,IF(Q3=39,E39,IF(Q3=40,E40,IF(Q3=41,E41,IF(Q3=42,E42,IF(Q3=43,E43,IF(Q3=44,E44,IF(Q3=45,E45,IF(Q3=46,E46,IF(Q3=47,E47,IF(Q3=48,E48,E49))))))))))))))))))))))))))))))))))))))))))))))))</f>
        <v>5</v>
      </c>
      <c r="V3" s="20">
        <f ca="1">IF(Q3=1,F1,IF(Q3=2,F2,IF(Q3=3,F3,IF(Q3=4,F4,IF(Q3=5,F5,IF(Q3=6,F6,IF(Q3=7,F7,IF(Q3=8,F8,IF(Q3=9,F9,IF(Q3=10,F10,IF(Q3=11,F11,IF(Q3=12,F12,IF(Q3=13,F13,IF(Q3=14,F14,IF(Q3=15,F15,IF(Q3=16,F16,IF(Q3=17,F17,IF(Q3=18,F18,IF(Q3=19,F19,IF(Q3=20,F20,IF(Q3=21,F21,IF(Q3=22,F22,IF(Q3=23,F23,IF(Q3=24,F24,IF(Q3=25,F25,IF(Q3=26,F26,IF(Q3=27,F27,IF(Q3=28,F28,IF(Q3=29,F29,IF(Q3=30,F30,IF(Q3=31,F31,IF(Q3=32,F32,IF(Q3=33,F33,IF(Q3=34,F34,IF(Q3=35,F35,IF(Q3=36,F36,IF(Q3=37,F37,IF(Q3=38,F28,IF(Q3=39,F39,IF(Q3=40,F40,IF(Q3=41,F41,IF(Q3=42,F42,IF(Q3=43,F43,IF(Q3=44,F44,IF(Q3=45,F45,IF(Q3=46,F46,IF(Q3=47,F47,IF(Q3=48,F48,F49))))))))))))))))))))))))))))))))))))))))))))))))</f>
        <v>4</v>
      </c>
      <c r="W3" s="21">
        <f ca="1">IF(Q3=1,G1,IF(Q3=2,G2,IF(Q3=3,G3,IF(Q3=4,G4,IF(Q3=5,G5,IF(Q3=6,G6,IF(Q3=7,G7,IF(Q3=8,G8,IF(Q3=9,G9,IF(Q3=10,G10,IF(Q3=11,G11,IF(Q3=12,G12,IF(Q3=13,G13,IF(Q3=14,G14,IF(Q3=15,G15,IF(Q3=16,G16,IF(Q3=17,G17,IF(Q3=18,G18,IF(Q3=19,G19,IF(Q3=20,G20,IF(Q3=21,G21,IF(Q3=22,G22,IF(Q3=23,G23,IF(Q3=24,G24,IF(Q3=25,G25,IF(Q3=26,G26,IF(Q3=27,G27,IF(Q3=28,G28,IF(Q3=29,G29,IF(Q3=30,G30,IF(Q3=31,G31,IF(Q3=32,G32,IF(Q3=33,G33,IF(Q3=34,G34,IF(Q3=35,G35,IF(Q3=36,G36,IF(Q3=37,G37,IF(Q3=38,G28,IF(Q3=39,G39,IF(Q3=40,G40,IF(Q3=41,G41,IF(Q3=42,G42,IF(Q3=43,G43,IF(Q3=44,G44,IF(Q3=45,G45,IF(Q3=46,G46,IF(Q3=47,G47,IF(Q3=48,G48,G49))))))))))))))))))))))))))))))))))))))))))))))))</f>
        <v>3</v>
      </c>
      <c r="Y3" s="31"/>
      <c r="Z3" s="31"/>
      <c r="AA3" s="1"/>
      <c r="AB3" s="1"/>
      <c r="AC3" s="1"/>
      <c r="AD3" s="1"/>
      <c r="AE3" s="1"/>
      <c r="AF3" s="1"/>
      <c r="AG3" s="1"/>
      <c r="AI3">
        <v>3</v>
      </c>
      <c r="AJ3">
        <v>3</v>
      </c>
      <c r="AK3">
        <f t="shared" si="0"/>
        <v>3</v>
      </c>
      <c r="AL3">
        <f t="shared" si="0"/>
        <v>4</v>
      </c>
      <c r="AM3">
        <f t="shared" si="0"/>
        <v>3</v>
      </c>
      <c r="AN3">
        <f t="shared" si="0"/>
        <v>3</v>
      </c>
      <c r="AO3">
        <f t="shared" si="0"/>
        <v>3</v>
      </c>
      <c r="AP3">
        <f t="shared" si="0"/>
        <v>3</v>
      </c>
      <c r="AZ3">
        <f ca="1">IF(AS2=6,AT2,0)</f>
        <v>0</v>
      </c>
      <c r="BA3">
        <f ca="1">IF(BA2=0,0,AZ3)</f>
        <v>0</v>
      </c>
      <c r="BB3" t="s">
        <v>28</v>
      </c>
      <c r="BD3">
        <v>3</v>
      </c>
      <c r="BE3">
        <f t="shared" si="1"/>
        <v>3</v>
      </c>
      <c r="BF3">
        <f t="shared" si="1"/>
        <v>4</v>
      </c>
      <c r="BG3">
        <f t="shared" si="1"/>
        <v>3</v>
      </c>
      <c r="BH3">
        <f t="shared" si="1"/>
        <v>3</v>
      </c>
      <c r="BI3">
        <f t="shared" si="1"/>
        <v>3</v>
      </c>
      <c r="BJ3">
        <f t="shared" si="1"/>
        <v>3</v>
      </c>
      <c r="BT3">
        <f ca="1">IF(BM2=6,BN2,0)</f>
        <v>0</v>
      </c>
      <c r="BU3">
        <f ca="1">IF(BU2=0,0,BT3)</f>
        <v>0</v>
      </c>
      <c r="BV3" t="s">
        <v>28</v>
      </c>
      <c r="BX3">
        <v>3</v>
      </c>
      <c r="BY3">
        <f t="shared" si="2"/>
        <v>3</v>
      </c>
      <c r="BZ3">
        <f t="shared" si="2"/>
        <v>4</v>
      </c>
      <c r="CA3">
        <f t="shared" si="2"/>
        <v>3</v>
      </c>
      <c r="CB3">
        <f t="shared" si="2"/>
        <v>3</v>
      </c>
      <c r="CC3">
        <f t="shared" si="2"/>
        <v>3</v>
      </c>
      <c r="CD3">
        <f t="shared" si="2"/>
        <v>3</v>
      </c>
      <c r="CN3">
        <f ca="1">IF(CG2=6,CH2,0)</f>
        <v>0</v>
      </c>
      <c r="CO3">
        <f ca="1">IF(CO2=0,0,CN3)</f>
        <v>0</v>
      </c>
      <c r="CP3" t="s">
        <v>28</v>
      </c>
      <c r="CR3">
        <v>3</v>
      </c>
      <c r="CS3">
        <f t="shared" si="3"/>
        <v>3</v>
      </c>
      <c r="CT3">
        <f t="shared" si="3"/>
        <v>4</v>
      </c>
      <c r="CU3">
        <f t="shared" si="3"/>
        <v>3</v>
      </c>
      <c r="CV3">
        <f t="shared" si="3"/>
        <v>3</v>
      </c>
      <c r="CW3">
        <f t="shared" si="3"/>
        <v>3</v>
      </c>
      <c r="CX3">
        <f t="shared" si="3"/>
        <v>3</v>
      </c>
      <c r="DH3">
        <f ca="1">IF(DA2=6,DB2,0)</f>
        <v>0</v>
      </c>
      <c r="DI3">
        <f ca="1">IF(DI2=0,0,DH3)</f>
        <v>0</v>
      </c>
      <c r="DJ3" t="s">
        <v>28</v>
      </c>
      <c r="DL3">
        <v>3</v>
      </c>
      <c r="DM3">
        <f t="shared" si="4"/>
        <v>3</v>
      </c>
      <c r="DN3">
        <f t="shared" si="4"/>
        <v>4</v>
      </c>
      <c r="DO3">
        <f t="shared" si="4"/>
        <v>3</v>
      </c>
      <c r="DP3">
        <f t="shared" si="4"/>
        <v>3</v>
      </c>
      <c r="DQ3">
        <f t="shared" si="4"/>
        <v>3</v>
      </c>
      <c r="DR3">
        <f t="shared" si="4"/>
        <v>3</v>
      </c>
      <c r="EB3">
        <f ca="1">IF(DU2=6,DV2,0)</f>
        <v>0</v>
      </c>
      <c r="EC3">
        <f ca="1">IF(EC2=0,0,EB3)</f>
        <v>0</v>
      </c>
      <c r="ED3" t="s">
        <v>28</v>
      </c>
      <c r="EF3">
        <v>3</v>
      </c>
      <c r="EG3">
        <f t="shared" si="5"/>
        <v>3</v>
      </c>
      <c r="EH3">
        <f t="shared" si="5"/>
        <v>4</v>
      </c>
      <c r="EI3">
        <f t="shared" si="5"/>
        <v>3</v>
      </c>
      <c r="EJ3">
        <f t="shared" si="5"/>
        <v>3</v>
      </c>
      <c r="EK3">
        <f t="shared" si="5"/>
        <v>3</v>
      </c>
      <c r="EL3">
        <f t="shared" si="5"/>
        <v>3</v>
      </c>
      <c r="EV3">
        <f ca="1">IF(EO2=6,EP2,0)</f>
        <v>0</v>
      </c>
      <c r="EW3">
        <f ca="1">IF(EW2=0,0,EV3)</f>
        <v>0</v>
      </c>
      <c r="EX3" t="s">
        <v>28</v>
      </c>
      <c r="FA3" s="31"/>
    </row>
    <row r="4" spans="1:157" x14ac:dyDescent="0.25">
      <c r="A4" s="12">
        <v>4</v>
      </c>
      <c r="B4" s="7">
        <v>1</v>
      </c>
      <c r="C4" s="1">
        <v>6</v>
      </c>
      <c r="D4" s="1">
        <v>3</v>
      </c>
      <c r="E4" s="1">
        <v>4</v>
      </c>
      <c r="F4" s="2">
        <v>5</v>
      </c>
      <c r="G4" s="8">
        <v>2</v>
      </c>
      <c r="I4" s="7">
        <v>1</v>
      </c>
      <c r="J4" s="1">
        <v>6</v>
      </c>
      <c r="K4" s="1">
        <v>3</v>
      </c>
      <c r="L4" s="1">
        <v>4</v>
      </c>
      <c r="M4" s="2">
        <v>5</v>
      </c>
      <c r="N4" s="8">
        <v>2</v>
      </c>
      <c r="Q4" s="14"/>
      <c r="R4" s="14"/>
      <c r="S4" s="14"/>
      <c r="T4" s="14"/>
      <c r="U4" s="14"/>
      <c r="V4" s="14"/>
      <c r="W4" s="14"/>
      <c r="AA4" s="1"/>
      <c r="AB4" s="1"/>
      <c r="AC4" s="1"/>
      <c r="AD4" s="1"/>
      <c r="AE4" s="1"/>
      <c r="AF4" s="1"/>
      <c r="AG4" s="1"/>
      <c r="AI4">
        <v>4</v>
      </c>
      <c r="AJ4">
        <v>4</v>
      </c>
      <c r="AK4">
        <f t="shared" si="0"/>
        <v>4</v>
      </c>
      <c r="AL4">
        <f t="shared" si="0"/>
        <v>5</v>
      </c>
      <c r="AM4">
        <f t="shared" si="0"/>
        <v>4</v>
      </c>
      <c r="AN4">
        <f t="shared" si="0"/>
        <v>4</v>
      </c>
      <c r="AO4">
        <f t="shared" si="0"/>
        <v>4</v>
      </c>
      <c r="AP4">
        <f t="shared" si="0"/>
        <v>4</v>
      </c>
      <c r="AZ4">
        <f ca="1">IF(AT2=8,AU2,0)</f>
        <v>0</v>
      </c>
      <c r="BA4">
        <f ca="1">IF(BA3=0,0,AZ4)</f>
        <v>0</v>
      </c>
      <c r="BB4" t="s">
        <v>29</v>
      </c>
      <c r="BD4">
        <v>4</v>
      </c>
      <c r="BE4">
        <f t="shared" si="1"/>
        <v>4</v>
      </c>
      <c r="BF4">
        <f t="shared" si="1"/>
        <v>5</v>
      </c>
      <c r="BG4">
        <f t="shared" si="1"/>
        <v>4</v>
      </c>
      <c r="BH4">
        <f t="shared" si="1"/>
        <v>4</v>
      </c>
      <c r="BI4">
        <f t="shared" si="1"/>
        <v>4</v>
      </c>
      <c r="BJ4">
        <f t="shared" si="1"/>
        <v>4</v>
      </c>
      <c r="BT4">
        <f ca="1">IF(BN2=8,BO2,0)</f>
        <v>0</v>
      </c>
      <c r="BU4">
        <f ca="1">IF(BU3=0,0,BT4)</f>
        <v>0</v>
      </c>
      <c r="BV4" t="s">
        <v>29</v>
      </c>
      <c r="BX4">
        <v>4</v>
      </c>
      <c r="BY4">
        <f t="shared" si="2"/>
        <v>4</v>
      </c>
      <c r="BZ4">
        <f t="shared" si="2"/>
        <v>5</v>
      </c>
      <c r="CA4">
        <f t="shared" si="2"/>
        <v>4</v>
      </c>
      <c r="CB4">
        <f t="shared" si="2"/>
        <v>4</v>
      </c>
      <c r="CC4">
        <f t="shared" si="2"/>
        <v>4</v>
      </c>
      <c r="CD4">
        <f t="shared" si="2"/>
        <v>4</v>
      </c>
      <c r="CN4">
        <f ca="1">IF(CH2=8,CI2,0)</f>
        <v>0</v>
      </c>
      <c r="CO4">
        <f ca="1">IF(CO3=0,0,CN4)</f>
        <v>0</v>
      </c>
      <c r="CP4" t="s">
        <v>29</v>
      </c>
      <c r="CR4">
        <v>4</v>
      </c>
      <c r="CS4">
        <f t="shared" si="3"/>
        <v>4</v>
      </c>
      <c r="CT4">
        <f t="shared" si="3"/>
        <v>5</v>
      </c>
      <c r="CU4">
        <f t="shared" si="3"/>
        <v>4</v>
      </c>
      <c r="CV4">
        <f t="shared" si="3"/>
        <v>4</v>
      </c>
      <c r="CW4">
        <f t="shared" si="3"/>
        <v>4</v>
      </c>
      <c r="CX4">
        <f t="shared" si="3"/>
        <v>4</v>
      </c>
      <c r="DH4">
        <f ca="1">IF(DB2=8,DC2,0)</f>
        <v>0</v>
      </c>
      <c r="DI4">
        <f ca="1">IF(DI3=0,0,DH4)</f>
        <v>0</v>
      </c>
      <c r="DJ4" t="s">
        <v>29</v>
      </c>
      <c r="DL4">
        <v>4</v>
      </c>
      <c r="DM4">
        <f t="shared" si="4"/>
        <v>4</v>
      </c>
      <c r="DN4">
        <f t="shared" si="4"/>
        <v>5</v>
      </c>
      <c r="DO4">
        <f t="shared" si="4"/>
        <v>4</v>
      </c>
      <c r="DP4">
        <f t="shared" si="4"/>
        <v>4</v>
      </c>
      <c r="DQ4">
        <f t="shared" si="4"/>
        <v>4</v>
      </c>
      <c r="DR4">
        <f t="shared" si="4"/>
        <v>4</v>
      </c>
      <c r="EB4">
        <f ca="1">IF(DV2=8,DW2,0)</f>
        <v>0</v>
      </c>
      <c r="EC4">
        <f ca="1">IF(EC3=0,0,EB4)</f>
        <v>0</v>
      </c>
      <c r="ED4" t="s">
        <v>29</v>
      </c>
      <c r="EF4">
        <v>4</v>
      </c>
      <c r="EG4">
        <f t="shared" si="5"/>
        <v>4</v>
      </c>
      <c r="EH4">
        <f t="shared" si="5"/>
        <v>5</v>
      </c>
      <c r="EI4">
        <f t="shared" si="5"/>
        <v>4</v>
      </c>
      <c r="EJ4">
        <f t="shared" si="5"/>
        <v>4</v>
      </c>
      <c r="EK4">
        <f t="shared" si="5"/>
        <v>4</v>
      </c>
      <c r="EL4">
        <f t="shared" si="5"/>
        <v>4</v>
      </c>
      <c r="EV4">
        <f ca="1">IF(EP2=8,EQ2,0)</f>
        <v>1</v>
      </c>
      <c r="EW4">
        <f ca="1">IF(EW3=0,0,EV4)</f>
        <v>0</v>
      </c>
      <c r="EX4" t="s">
        <v>29</v>
      </c>
      <c r="FA4" s="31"/>
    </row>
    <row r="5" spans="1:157" ht="15.75" thickBot="1" x14ac:dyDescent="0.3">
      <c r="A5" s="12">
        <v>5</v>
      </c>
      <c r="B5" s="7">
        <v>1</v>
      </c>
      <c r="C5" s="1">
        <v>6</v>
      </c>
      <c r="D5" s="1">
        <v>4</v>
      </c>
      <c r="E5" s="1">
        <v>3</v>
      </c>
      <c r="F5" s="2">
        <v>2</v>
      </c>
      <c r="G5" s="8">
        <v>5</v>
      </c>
      <c r="I5" s="7">
        <v>1</v>
      </c>
      <c r="J5" s="1">
        <v>6</v>
      </c>
      <c r="K5" s="1">
        <v>4</v>
      </c>
      <c r="L5" s="1">
        <v>3</v>
      </c>
      <c r="M5" s="2">
        <v>2</v>
      </c>
      <c r="N5" s="8">
        <v>5</v>
      </c>
      <c r="Q5" s="14"/>
      <c r="R5" s="14"/>
      <c r="S5" s="14"/>
      <c r="T5" s="14"/>
      <c r="U5" s="14"/>
      <c r="V5" s="14"/>
      <c r="W5" s="14"/>
      <c r="AA5" s="1"/>
      <c r="AB5" s="1"/>
      <c r="AC5" s="1"/>
      <c r="AD5" s="1"/>
      <c r="AE5" s="1"/>
      <c r="AF5" s="1"/>
      <c r="AG5" s="1"/>
      <c r="AK5">
        <f t="shared" si="0"/>
        <v>5</v>
      </c>
      <c r="AL5">
        <f t="shared" si="0"/>
        <v>6</v>
      </c>
      <c r="AM5">
        <f t="shared" si="0"/>
        <v>5</v>
      </c>
      <c r="AN5">
        <f t="shared" si="0"/>
        <v>5</v>
      </c>
      <c r="AO5">
        <f t="shared" si="0"/>
        <v>5</v>
      </c>
      <c r="AP5">
        <f t="shared" si="0"/>
        <v>5</v>
      </c>
      <c r="AZ5">
        <f ca="1">IF(AU2=10,AV2,0)</f>
        <v>0</v>
      </c>
      <c r="BA5">
        <f ca="1">IF(BA4=0,0,AZ5)</f>
        <v>0</v>
      </c>
      <c r="BB5" t="s">
        <v>30</v>
      </c>
      <c r="BE5">
        <f t="shared" si="1"/>
        <v>5</v>
      </c>
      <c r="BF5">
        <f t="shared" si="1"/>
        <v>6</v>
      </c>
      <c r="BG5">
        <f t="shared" si="1"/>
        <v>5</v>
      </c>
      <c r="BH5">
        <f t="shared" si="1"/>
        <v>5</v>
      </c>
      <c r="BI5">
        <f t="shared" si="1"/>
        <v>5</v>
      </c>
      <c r="BJ5">
        <f t="shared" si="1"/>
        <v>5</v>
      </c>
      <c r="BT5">
        <f ca="1">IF(BO2=10,BP2,0)</f>
        <v>6</v>
      </c>
      <c r="BU5">
        <f ca="1">IF(BU4=0,0,BT5)</f>
        <v>0</v>
      </c>
      <c r="BV5" t="s">
        <v>30</v>
      </c>
      <c r="BY5">
        <f t="shared" si="2"/>
        <v>5</v>
      </c>
      <c r="BZ5">
        <f t="shared" si="2"/>
        <v>6</v>
      </c>
      <c r="CA5">
        <f t="shared" si="2"/>
        <v>5</v>
      </c>
      <c r="CB5">
        <f t="shared" si="2"/>
        <v>5</v>
      </c>
      <c r="CC5">
        <f t="shared" si="2"/>
        <v>5</v>
      </c>
      <c r="CD5">
        <f t="shared" si="2"/>
        <v>5</v>
      </c>
      <c r="CN5">
        <f ca="1">IF(CI2=10,CJ2,0)</f>
        <v>0</v>
      </c>
      <c r="CO5">
        <f ca="1">IF(CO4=0,0,CN5)</f>
        <v>0</v>
      </c>
      <c r="CP5" t="s">
        <v>30</v>
      </c>
      <c r="CS5">
        <f t="shared" si="3"/>
        <v>5</v>
      </c>
      <c r="CT5">
        <f t="shared" si="3"/>
        <v>6</v>
      </c>
      <c r="CU5">
        <f t="shared" si="3"/>
        <v>5</v>
      </c>
      <c r="CV5">
        <f t="shared" si="3"/>
        <v>5</v>
      </c>
      <c r="CW5">
        <f t="shared" si="3"/>
        <v>5</v>
      </c>
      <c r="CX5">
        <f t="shared" si="3"/>
        <v>5</v>
      </c>
      <c r="DH5">
        <f ca="1">IF(DC2=10,DD2,0)</f>
        <v>0</v>
      </c>
      <c r="DI5">
        <f ca="1">IF(DI4=0,0,DH5)</f>
        <v>0</v>
      </c>
      <c r="DJ5" t="s">
        <v>30</v>
      </c>
      <c r="DM5">
        <f t="shared" si="4"/>
        <v>5</v>
      </c>
      <c r="DN5">
        <f t="shared" si="4"/>
        <v>6</v>
      </c>
      <c r="DO5">
        <f t="shared" si="4"/>
        <v>5</v>
      </c>
      <c r="DP5">
        <f t="shared" si="4"/>
        <v>5</v>
      </c>
      <c r="DQ5">
        <f t="shared" si="4"/>
        <v>5</v>
      </c>
      <c r="DR5">
        <f t="shared" si="4"/>
        <v>5</v>
      </c>
      <c r="EB5">
        <f ca="1">IF(DW2=10,DX2,0)</f>
        <v>0</v>
      </c>
      <c r="EC5">
        <f ca="1">IF(EC4=0,0,EB5)</f>
        <v>0</v>
      </c>
      <c r="ED5" t="s">
        <v>30</v>
      </c>
      <c r="EG5">
        <f t="shared" si="5"/>
        <v>5</v>
      </c>
      <c r="EH5">
        <f t="shared" si="5"/>
        <v>6</v>
      </c>
      <c r="EI5">
        <f t="shared" si="5"/>
        <v>5</v>
      </c>
      <c r="EJ5">
        <f t="shared" si="5"/>
        <v>5</v>
      </c>
      <c r="EK5">
        <f t="shared" si="5"/>
        <v>5</v>
      </c>
      <c r="EL5">
        <f t="shared" si="5"/>
        <v>5</v>
      </c>
      <c r="EV5">
        <f ca="1">IF(EQ2=10,ER2,0)</f>
        <v>0</v>
      </c>
      <c r="EW5">
        <f ca="1">IF(EW4=0,0,EV5)</f>
        <v>0</v>
      </c>
      <c r="EX5" t="s">
        <v>30</v>
      </c>
      <c r="FA5" s="31"/>
    </row>
    <row r="6" spans="1:157" x14ac:dyDescent="0.25">
      <c r="A6" s="12">
        <v>6</v>
      </c>
      <c r="B6" s="7">
        <v>1</v>
      </c>
      <c r="C6" s="1">
        <v>6</v>
      </c>
      <c r="D6" s="1">
        <v>4</v>
      </c>
      <c r="E6" s="1">
        <v>3</v>
      </c>
      <c r="F6" s="2">
        <v>5</v>
      </c>
      <c r="G6" s="8">
        <v>2</v>
      </c>
      <c r="I6" s="7">
        <v>1</v>
      </c>
      <c r="J6" s="1">
        <v>6</v>
      </c>
      <c r="K6" s="1">
        <v>4</v>
      </c>
      <c r="L6" s="1">
        <v>3</v>
      </c>
      <c r="M6" s="2">
        <v>5</v>
      </c>
      <c r="N6" s="8">
        <v>2</v>
      </c>
      <c r="Q6" s="22" t="s">
        <v>4</v>
      </c>
      <c r="R6" s="15" t="str">
        <f>R2</f>
        <v>Top</v>
      </c>
      <c r="S6" s="16" t="str">
        <f t="shared" ref="S6:W6" si="6">S2</f>
        <v>Bottom</v>
      </c>
      <c r="T6" s="16" t="str">
        <f t="shared" si="6"/>
        <v>North</v>
      </c>
      <c r="U6" s="16" t="str">
        <f t="shared" si="6"/>
        <v>South</v>
      </c>
      <c r="V6" s="16" t="str">
        <f t="shared" si="6"/>
        <v>West</v>
      </c>
      <c r="W6" s="17" t="str">
        <f t="shared" si="6"/>
        <v>East</v>
      </c>
      <c r="AA6" s="1"/>
      <c r="AB6" s="1"/>
      <c r="AC6" s="1"/>
      <c r="AD6" s="1"/>
      <c r="AE6" s="1"/>
      <c r="AF6" s="1"/>
      <c r="AG6" s="1"/>
      <c r="AK6">
        <f t="shared" si="0"/>
        <v>6</v>
      </c>
      <c r="AL6">
        <f t="shared" si="0"/>
        <v>7</v>
      </c>
      <c r="AM6">
        <f t="shared" si="0"/>
        <v>6</v>
      </c>
      <c r="AN6">
        <f t="shared" si="0"/>
        <v>6</v>
      </c>
      <c r="AO6">
        <f t="shared" si="0"/>
        <v>6</v>
      </c>
      <c r="AP6">
        <f t="shared" si="0"/>
        <v>6</v>
      </c>
      <c r="AZ6">
        <f ca="1">IF(AV2=12,AW2,0)</f>
        <v>12</v>
      </c>
      <c r="BA6">
        <f ca="1">IF(BA5=0,0,AZ6)</f>
        <v>0</v>
      </c>
      <c r="BB6" t="s">
        <v>31</v>
      </c>
      <c r="BE6">
        <f t="shared" si="1"/>
        <v>6</v>
      </c>
      <c r="BF6">
        <f t="shared" si="1"/>
        <v>7</v>
      </c>
      <c r="BG6">
        <f t="shared" si="1"/>
        <v>6</v>
      </c>
      <c r="BH6">
        <f t="shared" si="1"/>
        <v>6</v>
      </c>
      <c r="BI6">
        <f t="shared" si="1"/>
        <v>6</v>
      </c>
      <c r="BJ6">
        <f t="shared" si="1"/>
        <v>6</v>
      </c>
      <c r="BT6">
        <f ca="1">IF(BP2=12,BQ2,0)</f>
        <v>0</v>
      </c>
      <c r="BU6">
        <f ca="1">IF(BU5=0,0,BT6)</f>
        <v>0</v>
      </c>
      <c r="BV6" t="s">
        <v>31</v>
      </c>
      <c r="BY6">
        <f t="shared" si="2"/>
        <v>6</v>
      </c>
      <c r="BZ6">
        <f t="shared" si="2"/>
        <v>7</v>
      </c>
      <c r="CA6">
        <f t="shared" si="2"/>
        <v>6</v>
      </c>
      <c r="CB6">
        <f t="shared" si="2"/>
        <v>6</v>
      </c>
      <c r="CC6">
        <f t="shared" si="2"/>
        <v>6</v>
      </c>
      <c r="CD6">
        <f t="shared" si="2"/>
        <v>6</v>
      </c>
      <c r="CN6">
        <f ca="1">IF(CJ2=12,CK2,0)</f>
        <v>0</v>
      </c>
      <c r="CO6">
        <f ca="1">IF(CO5=0,0,CN6)</f>
        <v>0</v>
      </c>
      <c r="CP6" t="s">
        <v>31</v>
      </c>
      <c r="CS6">
        <f t="shared" si="3"/>
        <v>6</v>
      </c>
      <c r="CT6">
        <f t="shared" si="3"/>
        <v>7</v>
      </c>
      <c r="CU6">
        <f t="shared" si="3"/>
        <v>6</v>
      </c>
      <c r="CV6">
        <f t="shared" si="3"/>
        <v>6</v>
      </c>
      <c r="CW6">
        <f t="shared" si="3"/>
        <v>6</v>
      </c>
      <c r="CX6">
        <f t="shared" si="3"/>
        <v>6</v>
      </c>
      <c r="DH6">
        <f ca="1">IF(DD2=12,DE2,0)</f>
        <v>0</v>
      </c>
      <c r="DI6">
        <f ca="1">IF(DI5=0,0,DH6)</f>
        <v>0</v>
      </c>
      <c r="DJ6" t="s">
        <v>31</v>
      </c>
      <c r="DM6">
        <f t="shared" si="4"/>
        <v>6</v>
      </c>
      <c r="DN6">
        <f t="shared" si="4"/>
        <v>7</v>
      </c>
      <c r="DO6">
        <f t="shared" si="4"/>
        <v>6</v>
      </c>
      <c r="DP6">
        <f t="shared" si="4"/>
        <v>6</v>
      </c>
      <c r="DQ6">
        <f t="shared" si="4"/>
        <v>6</v>
      </c>
      <c r="DR6">
        <f t="shared" si="4"/>
        <v>6</v>
      </c>
      <c r="EB6">
        <f ca="1">IF(DX2=12,DY2,0)</f>
        <v>0</v>
      </c>
      <c r="EC6">
        <f ca="1">IF(EC5=0,0,EB6)</f>
        <v>0</v>
      </c>
      <c r="ED6" t="s">
        <v>31</v>
      </c>
      <c r="EG6">
        <f t="shared" si="5"/>
        <v>6</v>
      </c>
      <c r="EH6">
        <f t="shared" si="5"/>
        <v>7</v>
      </c>
      <c r="EI6">
        <f t="shared" si="5"/>
        <v>6</v>
      </c>
      <c r="EJ6">
        <f t="shared" si="5"/>
        <v>6</v>
      </c>
      <c r="EK6">
        <f t="shared" si="5"/>
        <v>6</v>
      </c>
      <c r="EL6">
        <f t="shared" si="5"/>
        <v>6</v>
      </c>
      <c r="EV6">
        <f ca="1">IF(ER2=12,ES2,0)</f>
        <v>0</v>
      </c>
      <c r="EW6">
        <f ca="1">IF(EW5=0,0,EV6)</f>
        <v>0</v>
      </c>
      <c r="EX6" t="s">
        <v>31</v>
      </c>
      <c r="FA6" s="31"/>
    </row>
    <row r="7" spans="1:157" ht="15.75" thickBot="1" x14ac:dyDescent="0.3">
      <c r="A7" s="12">
        <v>7</v>
      </c>
      <c r="B7" s="7">
        <v>1</v>
      </c>
      <c r="C7" s="1">
        <v>6</v>
      </c>
      <c r="D7" s="1">
        <v>5</v>
      </c>
      <c r="E7" s="1">
        <v>2</v>
      </c>
      <c r="F7" s="2">
        <v>3</v>
      </c>
      <c r="G7" s="8">
        <v>4</v>
      </c>
      <c r="I7" s="7">
        <v>1</v>
      </c>
      <c r="J7" s="1">
        <v>6</v>
      </c>
      <c r="K7" s="1">
        <v>5</v>
      </c>
      <c r="L7" s="1">
        <v>2</v>
      </c>
      <c r="M7" s="2">
        <v>3</v>
      </c>
      <c r="N7" s="8">
        <v>4</v>
      </c>
      <c r="Q7" s="18">
        <f ca="1">INDEX($A:$A,RANDBETWEEN(1,COUNTA($A:$A)),1)</f>
        <v>12</v>
      </c>
      <c r="R7" s="19">
        <f ca="1">IF(Q7=1,I1,IF(Q7=2,I2,IF(Q7=3,I3,IF(Q7=4,I4,IF(Q7=5,I5,IF(Q7=6,I6,IF(Q7=7,I7,IF(Q7=8,I8,IF(Q7=9,I9,IF(Q7=10,I10,IF(Q7=11,I11,IF(Q7=12,I12,IF(Q7=13,I13,IF(Q7=14,I14,IF(Q7=15,I15,IF(Q7=16,I16,IF(Q7=17,I17,IF(Q7=18,I18,IF(Q7=19,I19,IF(Q7=20,I20,IF(Q7=21,I21,IF(Q7=22,I22,IF(Q7=23,I23,IF(Q7=24,I24,IF(Q7=25,I25,IF(Q7=26,I26,IF(Q7=27,I27,IF(Q7=28,I28,IF(Q7=29,I29,IF(Q7=30,I30,IF(Q7=31,I31,IF(Q7=32,I32,IF(Q7=33,I33,IF(Q7=34,I34,IF(Q7=35,I35,IF(Q7=36,I36,IF(Q7=37,I37,IF(Q7=38,I28,IF(Q7=39,I39,IF(Q7=40,I40,IF(Q7=41,I41,IF(Q7=42,I42,IF(Q7=43,I43,IF(Q7=44,I44,IF(Q7=45,I45,IF(Q7=46,I46,IF(Q7=47,I47,IF(Q7=48,I48,I49))))))))))))))))))))))))))))))))))))))))))))))))</f>
        <v>2</v>
      </c>
      <c r="S7" s="20">
        <f ca="1">IF(Q7=1,J1,IF(Q7=2,J2,IF(Q7=3,J3,IF(Q7=4,J4,IF(Q7=5,J5,IF(Q7=6,J6,IF(Q7=7,J7,IF(Q7=8,J8,IF(Q7=9,J9,IF(Q7=10,J10,IF(Q7=11,J11,IF(Q7=12,J12,IF(Q7=13,J13,IF(Q7=14,J14,IF(Q7=15,J15,IF(Q7=16,J16,IF(Q7=17,J17,IF(Q7=18,J18,IF(Q7=19,J19,IF(Q7=20,J20,IF(Q7=21,J21,IF(Q7=22,J22,IF(Q7=23,J23,IF(Q7=24,J24,IF(Q7=25,J25,IF(Q7=26,J26,IF(Q7=27,J27,IF(Q7=28,J28,IF(Q7=29,J29,IF(Q7=30,J30,IF(Q7=31,J31,IF(Q7=32,J32,IF(Q7=33,J33,IF(Q7=34,J34,IF(Q7=35,J35,IF(Q7=36,J36,IF(Q7=37,J37,IF(Q7=38,J28,IF(Q7=39,J39,IF(Q7=40,J40,IF(Q7=41,J41,IF(Q7=42,J42,IF(Q7=43,J43,IF(Q7=44,J44,IF(Q7=45,J45,IF(Q7=46,J46,IF(Q7=47,J47,IF(Q7=48,J48,J49))))))))))))))))))))))))))))))))))))))))))))))))</f>
        <v>5</v>
      </c>
      <c r="T7" s="20">
        <f ca="1">IF(Q7=1,K1,IF(Q7=2,K2,IF(Q7=3,K3,IF(Q7=4,K4,IF(Q7=5,K5,IF(Q7=6,K6,IF(Q7=7,K7,IF(Q7=8,K8,IF(Q7=9,K9,IF(Q7=10,K10,IF(Q7=11,K11,IF(Q7=12,K12,IF(Q7=13,K13,IF(Q7=14,K14,IF(Q7=15,K15,IF(Q7=16,K16,IF(Q7=17,K17,IF(Q7=18,K18,IF(Q7=19,K19,IF(Q7=20,K20,IF(Q7=21,K21,IF(Q7=22,K22,IF(Q7=23,K23,IF(Q7=24,K24,IF(Q7=25,K25,IF(Q7=26,K26,IF(Q7=27,K27,IF(Q7=28,K28,IF(Q7=29,K29,IF(Q7=30,K30,IF(Q7=31,K31,IF(Q7=32,K32,IF(Q7=33,K33,IF(Q7=34,K34,IF(Q7=35,K35,IF(Q7=36,K36,IF(Q7=37,K37,IF(Q7=38,K28,IF(Q7=39,K39,IF(Q7=40,K40,IF(Q7=41,K41,IF(Q7=42,K42,IF(Q7=43,K43,IF(Q7=44,K44,IF(Q7=45,K45,IF(Q7=46,K46,IF(Q7=47,K47,IF(Q7=48,K48,K49))))))))))))))))))))))))))))))))))))))))))))))))</f>
        <v>3</v>
      </c>
      <c r="U7" s="20">
        <f ca="1">IF(Q7=1,L1,IF(Q7=2,L2,IF(Q7=3,L3,IF(Q7=4,L4,IF(Q7=5,L5,IF(Q7=6,L6,IF(Q7=7,L7,IF(Q7=8,L8,IF(Q7=9,L9,IF(Q7=10,L10,IF(Q7=11,L11,IF(Q7=12,L12,IF(Q7=13,L13,IF(Q7=14,L14,IF(Q7=15,L15,IF(Q7=16,L16,IF(Q7=17,L17,IF(Q7=18,L18,IF(Q7=19,L19,IF(Q7=20,L20,IF(Q7=21,L21,IF(Q7=22,L22,IF(Q7=23,L23,IF(Q7=24,L24,IF(Q7=25,L25,IF(Q7=26,L26,IF(Q7=27,L27,IF(Q7=28,L28,IF(Q7=29,L29,IF(Q7=30,L30,IF(Q7=31,L31,IF(Q7=32,L32,IF(Q7=33,L33,IF(Q7=34,L34,IF(Q7=35,L35,IF(Q7=36,L36,IF(Q7=37,L37,IF(Q7=38,L28,IF(Q7=39,L39,IF(Q7=40,L40,IF(Q7=41,L41,IF(Q7=42,L42,IF(Q7=43,L43,IF(Q7=44,L44,IF(Q7=45,L45,IF(Q7=46,L46,IF(Q7=47,L47,IF(Q7=48,L48,L49))))))))))))))))))))))))))))))))))))))))))))))))</f>
        <v>4</v>
      </c>
      <c r="V7" s="20">
        <f ca="1">IF(Q7=1,M1,IF(Q7=2,M2,IF(Q7=3,M3,IF(Q7=4,M4,IF(Q7=5,M5,IF(Q7=6,M6,IF(Q7=7,M7,IF(Q7=8,M8,IF(Q7=9,M9,IF(Q7=10,M10,IF(Q7=11,M11,IF(Q7=12,M12,IF(Q7=13,M13,IF(Q7=14,M14,IF(Q7=15,M15,IF(Q7=16,M16,IF(Q7=17,M17,IF(Q7=18,M18,IF(Q7=19,M19,IF(Q7=20,M20,IF(Q7=21,M21,IF(Q7=22,M22,IF(Q7=23,M23,IF(Q7=24,M24,IF(Q7=25,M25,IF(Q7=26,M26,IF(Q7=27,M27,IF(Q7=28,M28,IF(Q7=29,M29,IF(Q7=30,M30,IF(Q7=31,M31,IF(Q7=32,M32,IF(Q7=33,M33,IF(Q7=34,M34,IF(Q7=35,M35,IF(Q7=36,M36,IF(Q7=37,M37,IF(Q7=38,M28,IF(Q7=39,M39,IF(Q7=40,M40,IF(Q7=41,M41,IF(Q7=42,M42,IF(Q7=43,M43,IF(Q7=44,M44,IF(Q7=45,M45,IF(Q7=46,M46,IF(Q7=47,M47,IF(Q7=48,M48,M49))))))))))))))))))))))))))))))))))))))))))))))))</f>
        <v>6</v>
      </c>
      <c r="W7" s="21">
        <f ca="1">IF(Q7=1,N1,IF(Q7=2,N2,IF(Q7=3,N3,IF(Q7=4,N4,IF(Q7=5,N5,IF(Q7=6,N6,IF(Q7=7,N7,IF(Q7=8,N8,IF(Q7=9,N9,IF(Q7=10,N10,IF(Q7=11,N11,IF(Q7=12,N12,IF(Q7=13,N13,IF(Q7=14,N14,IF(Q7=15,N15,IF(Q7=16,N16,IF(Q7=17,N17,IF(Q7=18,N18,IF(Q7=19,N19,IF(Q7=20,N20,IF(Q7=21,N21,IF(Q7=22,N22,IF(Q7=23,N23,IF(Q7=24,N24,IF(Q7=25,N25,IF(Q7=26,N26,IF(Q7=27,N27,IF(Q7=28,N28,IF(Q7=29,N29,IF(Q7=30,N30,IF(Q7=31,N31,IF(Q7=32,N32,IF(Q7=33,N33,IF(Q7=34,N34,IF(Q7=35,N35,IF(Q7=36,N36,IF(Q7=37,N37,IF(Q7=38,N28,IF(Q7=39,N39,IF(Q7=40,N40,IF(Q7=41,N41,IF(Q7=42,N42,IF(Q7=43,N43,IF(Q7=44,N44,IF(Q7=45,N45,IF(Q7=46,N46,IF(Q7=47,N47,IF(Q7=48,N48,N49))))))))))))))))))))))))))))))))))))))))))))))))</f>
        <v>1</v>
      </c>
      <c r="AA7" s="1"/>
      <c r="AB7" s="1"/>
      <c r="AC7" s="1"/>
      <c r="AD7" s="1"/>
      <c r="AE7" s="1"/>
      <c r="AF7" s="1"/>
      <c r="AG7" s="1"/>
      <c r="AL7">
        <f>AL6+1</f>
        <v>8</v>
      </c>
      <c r="AM7">
        <f>AM6+1</f>
        <v>7</v>
      </c>
      <c r="AN7">
        <f>AN6+1</f>
        <v>7</v>
      </c>
      <c r="AO7">
        <f>AO6+1</f>
        <v>7</v>
      </c>
      <c r="AP7">
        <f>AP6+1</f>
        <v>7</v>
      </c>
      <c r="AZ7">
        <f ca="1">IF(AW2=20,AX2,0)</f>
        <v>0</v>
      </c>
      <c r="BA7">
        <f ca="1">IF(BA6=0,0,AZ7)</f>
        <v>0</v>
      </c>
      <c r="BB7" t="s">
        <v>32</v>
      </c>
      <c r="BF7">
        <f>BF6+1</f>
        <v>8</v>
      </c>
      <c r="BG7">
        <f>BG6+1</f>
        <v>7</v>
      </c>
      <c r="BH7">
        <f>BH6+1</f>
        <v>7</v>
      </c>
      <c r="BI7">
        <f>BI6+1</f>
        <v>7</v>
      </c>
      <c r="BJ7">
        <f>BJ6+1</f>
        <v>7</v>
      </c>
      <c r="BT7">
        <f ca="1">IF(BQ2=20,BR2,0)</f>
        <v>0</v>
      </c>
      <c r="BU7">
        <f ca="1">IF(BU6=0,0,BT7)</f>
        <v>0</v>
      </c>
      <c r="BV7" t="s">
        <v>32</v>
      </c>
      <c r="BZ7">
        <f>BZ6+1</f>
        <v>8</v>
      </c>
      <c r="CA7">
        <f>CA6+1</f>
        <v>7</v>
      </c>
      <c r="CB7">
        <f>CB6+1</f>
        <v>7</v>
      </c>
      <c r="CC7">
        <f>CC6+1</f>
        <v>7</v>
      </c>
      <c r="CD7">
        <f>CD6+1</f>
        <v>7</v>
      </c>
      <c r="CN7">
        <f ca="1">IF(CK2=20,CL2,0)</f>
        <v>0</v>
      </c>
      <c r="CO7">
        <f ca="1">IF(CO6=0,0,CN7)</f>
        <v>0</v>
      </c>
      <c r="CP7" t="s">
        <v>32</v>
      </c>
      <c r="CT7">
        <f>CT6+1</f>
        <v>8</v>
      </c>
      <c r="CU7">
        <f>CU6+1</f>
        <v>7</v>
      </c>
      <c r="CV7">
        <f>CV6+1</f>
        <v>7</v>
      </c>
      <c r="CW7">
        <f>CW6+1</f>
        <v>7</v>
      </c>
      <c r="CX7">
        <f>CX6+1</f>
        <v>7</v>
      </c>
      <c r="DH7">
        <f ca="1">IF(DE2=20,DF2,0)</f>
        <v>0</v>
      </c>
      <c r="DI7">
        <f ca="1">IF(DI6=0,0,DH7)</f>
        <v>0</v>
      </c>
      <c r="DJ7" t="s">
        <v>32</v>
      </c>
      <c r="DN7">
        <f>DN6+1</f>
        <v>8</v>
      </c>
      <c r="DO7">
        <f>DO6+1</f>
        <v>7</v>
      </c>
      <c r="DP7">
        <f>DP6+1</f>
        <v>7</v>
      </c>
      <c r="DQ7">
        <f>DQ6+1</f>
        <v>7</v>
      </c>
      <c r="DR7">
        <f>DR6+1</f>
        <v>7</v>
      </c>
      <c r="EB7">
        <f ca="1">IF(DY2=20,DZ2,0)</f>
        <v>31</v>
      </c>
      <c r="EC7">
        <f ca="1">IF(EC6=0,0,EB7)</f>
        <v>0</v>
      </c>
      <c r="ED7" t="s">
        <v>32</v>
      </c>
      <c r="EH7">
        <f>EH6+1</f>
        <v>8</v>
      </c>
      <c r="EI7">
        <f>EI6+1</f>
        <v>7</v>
      </c>
      <c r="EJ7">
        <f>EJ6+1</f>
        <v>7</v>
      </c>
      <c r="EK7">
        <f>EK6+1</f>
        <v>7</v>
      </c>
      <c r="EL7">
        <f>EL6+1</f>
        <v>7</v>
      </c>
      <c r="EV7">
        <f ca="1">IF(ES2=20,ET2,0)</f>
        <v>0</v>
      </c>
      <c r="EW7">
        <f ca="1">IF(EW6=0,0,EV7)</f>
        <v>0</v>
      </c>
      <c r="EX7" t="s">
        <v>32</v>
      </c>
      <c r="FA7" s="31"/>
    </row>
    <row r="8" spans="1:157" ht="15.75" thickBot="1" x14ac:dyDescent="0.3">
      <c r="A8" s="12">
        <v>8</v>
      </c>
      <c r="B8" s="9">
        <v>1</v>
      </c>
      <c r="C8" s="10">
        <v>6</v>
      </c>
      <c r="D8" s="10">
        <v>5</v>
      </c>
      <c r="E8" s="10">
        <v>2</v>
      </c>
      <c r="F8" s="10">
        <v>4</v>
      </c>
      <c r="G8" s="11">
        <v>3</v>
      </c>
      <c r="I8" s="9">
        <v>1</v>
      </c>
      <c r="J8" s="10">
        <v>6</v>
      </c>
      <c r="K8" s="10">
        <v>5</v>
      </c>
      <c r="L8" s="10">
        <v>2</v>
      </c>
      <c r="M8" s="10">
        <v>4</v>
      </c>
      <c r="N8" s="11">
        <v>3</v>
      </c>
      <c r="AA8" s="1"/>
      <c r="AB8" s="1"/>
      <c r="AC8" s="1"/>
      <c r="AD8" s="1"/>
      <c r="AE8" s="1"/>
      <c r="AF8" s="1"/>
      <c r="AG8" s="1"/>
      <c r="AM8">
        <f>AL7+1</f>
        <v>9</v>
      </c>
      <c r="AN8">
        <f>AM7+1</f>
        <v>8</v>
      </c>
      <c r="AO8">
        <f>AN7+1</f>
        <v>8</v>
      </c>
      <c r="AP8">
        <f>AO7+1</f>
        <v>8</v>
      </c>
      <c r="BG8">
        <f>BF7+1</f>
        <v>9</v>
      </c>
      <c r="BH8">
        <f>BG7+1</f>
        <v>8</v>
      </c>
      <c r="BI8">
        <f>BH7+1</f>
        <v>8</v>
      </c>
      <c r="BJ8">
        <f>BI7+1</f>
        <v>8</v>
      </c>
      <c r="CA8">
        <f>BZ7+1</f>
        <v>9</v>
      </c>
      <c r="CB8">
        <f>CA7+1</f>
        <v>8</v>
      </c>
      <c r="CC8">
        <f>CB7+1</f>
        <v>8</v>
      </c>
      <c r="CD8">
        <f>CC7+1</f>
        <v>8</v>
      </c>
      <c r="CU8">
        <f>CT7+1</f>
        <v>9</v>
      </c>
      <c r="CV8">
        <f>CU7+1</f>
        <v>8</v>
      </c>
      <c r="CW8">
        <f>CV7+1</f>
        <v>8</v>
      </c>
      <c r="CX8">
        <f>CW7+1</f>
        <v>8</v>
      </c>
      <c r="DO8">
        <f>DN7+1</f>
        <v>9</v>
      </c>
      <c r="DP8">
        <f>DO7+1</f>
        <v>8</v>
      </c>
      <c r="DQ8">
        <f>DP7+1</f>
        <v>8</v>
      </c>
      <c r="DR8">
        <f>DQ7+1</f>
        <v>8</v>
      </c>
      <c r="EI8">
        <f>EH7+1</f>
        <v>9</v>
      </c>
      <c r="EJ8">
        <f>EI7+1</f>
        <v>8</v>
      </c>
      <c r="EK8">
        <f>EJ7+1</f>
        <v>8</v>
      </c>
      <c r="EL8">
        <f>EK7+1</f>
        <v>8</v>
      </c>
      <c r="FA8" s="31"/>
    </row>
    <row r="9" spans="1:157" x14ac:dyDescent="0.25">
      <c r="A9" s="12">
        <v>9</v>
      </c>
      <c r="B9" s="7">
        <v>2</v>
      </c>
      <c r="C9" s="1">
        <v>5</v>
      </c>
      <c r="D9" s="1">
        <v>1</v>
      </c>
      <c r="E9" s="1">
        <v>6</v>
      </c>
      <c r="F9" s="2">
        <v>3</v>
      </c>
      <c r="G9" s="8">
        <v>4</v>
      </c>
      <c r="I9" s="7">
        <v>2</v>
      </c>
      <c r="J9" s="1">
        <v>5</v>
      </c>
      <c r="K9" s="1">
        <v>1</v>
      </c>
      <c r="L9" s="1">
        <v>6</v>
      </c>
      <c r="M9" s="2">
        <v>3</v>
      </c>
      <c r="N9" s="8">
        <v>4</v>
      </c>
      <c r="AA9" s="1"/>
      <c r="AB9" s="1"/>
      <c r="AC9" s="1"/>
      <c r="AD9" s="1"/>
      <c r="AE9" s="1"/>
      <c r="AF9" s="1"/>
      <c r="AG9" s="1"/>
      <c r="AM9">
        <f>AN8+1</f>
        <v>9</v>
      </c>
      <c r="AN9">
        <f>AO8+1</f>
        <v>9</v>
      </c>
      <c r="AO9">
        <f>AP8+1</f>
        <v>9</v>
      </c>
      <c r="AP9">
        <f>AQ8+1</f>
        <v>1</v>
      </c>
      <c r="AZ9" t="s">
        <v>33</v>
      </c>
      <c r="BA9" s="26">
        <f ca="1">SUM(BA1:BA7)</f>
        <v>1</v>
      </c>
      <c r="BG9">
        <f>BH8+1</f>
        <v>9</v>
      </c>
      <c r="BH9">
        <f>BI8+1</f>
        <v>9</v>
      </c>
      <c r="BI9">
        <f>BJ8+1</f>
        <v>9</v>
      </c>
      <c r="BJ9">
        <f>BK8+1</f>
        <v>1</v>
      </c>
      <c r="BT9" t="s">
        <v>33</v>
      </c>
      <c r="BU9" s="26">
        <f ca="1">SUM(BU1:BU7)</f>
        <v>8</v>
      </c>
      <c r="CA9">
        <f>CB8+1</f>
        <v>9</v>
      </c>
      <c r="CB9">
        <f>CC8+1</f>
        <v>9</v>
      </c>
      <c r="CC9">
        <f>CD8+1</f>
        <v>9</v>
      </c>
      <c r="CD9">
        <f>CE8+1</f>
        <v>1</v>
      </c>
      <c r="CN9" t="s">
        <v>33</v>
      </c>
      <c r="CO9" s="26">
        <f ca="1">SUM(CO1:CO7)</f>
        <v>7</v>
      </c>
      <c r="CU9">
        <f>CV8+1</f>
        <v>9</v>
      </c>
      <c r="CV9">
        <f>CW8+1</f>
        <v>9</v>
      </c>
      <c r="CW9">
        <f>CX8+1</f>
        <v>9</v>
      </c>
      <c r="CX9">
        <f>CY8+1</f>
        <v>1</v>
      </c>
      <c r="DH9" t="s">
        <v>33</v>
      </c>
      <c r="DI9" s="26">
        <f ca="1">SUM(DI1:DI7)</f>
        <v>3</v>
      </c>
      <c r="DO9">
        <f>DP8+1</f>
        <v>9</v>
      </c>
      <c r="DP9">
        <f>DQ8+1</f>
        <v>9</v>
      </c>
      <c r="DQ9">
        <f>DR8+1</f>
        <v>9</v>
      </c>
      <c r="DR9">
        <f>DS8+1</f>
        <v>1</v>
      </c>
      <c r="EB9" t="s">
        <v>33</v>
      </c>
      <c r="EC9" s="26">
        <f ca="1">SUM(EC1:EC7)</f>
        <v>1</v>
      </c>
      <c r="EI9">
        <f>EJ8+1</f>
        <v>9</v>
      </c>
      <c r="EJ9">
        <f>EK8+1</f>
        <v>9</v>
      </c>
      <c r="EK9">
        <f>EL8+1</f>
        <v>9</v>
      </c>
      <c r="EL9">
        <f>EM8+1</f>
        <v>1</v>
      </c>
      <c r="EV9" t="s">
        <v>33</v>
      </c>
      <c r="EW9" s="26">
        <f ca="1">SUM(EW1:EW7)</f>
        <v>8</v>
      </c>
      <c r="FA9" s="31"/>
    </row>
    <row r="10" spans="1:157" x14ac:dyDescent="0.25">
      <c r="A10" s="12">
        <v>10</v>
      </c>
      <c r="B10" s="7">
        <v>2</v>
      </c>
      <c r="C10" s="1">
        <v>5</v>
      </c>
      <c r="D10" s="1">
        <v>1</v>
      </c>
      <c r="E10" s="1">
        <v>6</v>
      </c>
      <c r="F10" s="2">
        <v>4</v>
      </c>
      <c r="G10" s="8">
        <v>3</v>
      </c>
      <c r="I10" s="7">
        <v>2</v>
      </c>
      <c r="J10" s="1">
        <v>5</v>
      </c>
      <c r="K10" s="1">
        <v>1</v>
      </c>
      <c r="L10" s="1">
        <v>6</v>
      </c>
      <c r="M10" s="2">
        <v>4</v>
      </c>
      <c r="N10" s="8">
        <v>3</v>
      </c>
      <c r="Q10" s="3" t="s">
        <v>13</v>
      </c>
      <c r="R10" s="24">
        <f ca="1">R3+R7</f>
        <v>8</v>
      </c>
      <c r="S10" s="24">
        <f ca="1">R10/2</f>
        <v>4</v>
      </c>
      <c r="T10" s="24">
        <f ca="1">S10/2</f>
        <v>2</v>
      </c>
      <c r="U10" s="24">
        <f ca="1">T10/2</f>
        <v>1</v>
      </c>
      <c r="V10" s="24">
        <f ca="1">U10/2</f>
        <v>0.5</v>
      </c>
      <c r="W10" s="24">
        <f ca="1">V10/2</f>
        <v>0.25</v>
      </c>
      <c r="AM10">
        <f>AM9+1</f>
        <v>10</v>
      </c>
      <c r="AN10">
        <f>AN9+1</f>
        <v>10</v>
      </c>
      <c r="AO10">
        <f>AO9+1</f>
        <v>10</v>
      </c>
      <c r="AP10">
        <f>AP9+1</f>
        <v>2</v>
      </c>
      <c r="BG10">
        <f>BG9+1</f>
        <v>10</v>
      </c>
      <c r="BH10">
        <f>BH9+1</f>
        <v>10</v>
      </c>
      <c r="BI10">
        <f>BI9+1</f>
        <v>10</v>
      </c>
      <c r="BJ10">
        <f>BJ9+1</f>
        <v>2</v>
      </c>
      <c r="CA10">
        <f>CA9+1</f>
        <v>10</v>
      </c>
      <c r="CB10">
        <f>CB9+1</f>
        <v>10</v>
      </c>
      <c r="CC10">
        <f>CC9+1</f>
        <v>10</v>
      </c>
      <c r="CD10">
        <f>CD9+1</f>
        <v>2</v>
      </c>
      <c r="CU10">
        <f>CU9+1</f>
        <v>10</v>
      </c>
      <c r="CV10">
        <f>CV9+1</f>
        <v>10</v>
      </c>
      <c r="CW10">
        <f>CW9+1</f>
        <v>10</v>
      </c>
      <c r="CX10">
        <f>CX9+1</f>
        <v>2</v>
      </c>
      <c r="DO10">
        <f>DO9+1</f>
        <v>10</v>
      </c>
      <c r="DP10">
        <f>DP9+1</f>
        <v>10</v>
      </c>
      <c r="DQ10">
        <f>DQ9+1</f>
        <v>10</v>
      </c>
      <c r="DR10">
        <f>DR9+1</f>
        <v>2</v>
      </c>
      <c r="EI10">
        <f>EI9+1</f>
        <v>10</v>
      </c>
      <c r="EJ10">
        <f>EJ9+1</f>
        <v>10</v>
      </c>
      <c r="EK10">
        <f>EK9+1</f>
        <v>10</v>
      </c>
      <c r="EL10">
        <f>EL9+1</f>
        <v>2</v>
      </c>
      <c r="FA10" s="31"/>
    </row>
    <row r="11" spans="1:157" x14ac:dyDescent="0.25">
      <c r="A11" s="12">
        <v>11</v>
      </c>
      <c r="B11" s="7">
        <v>2</v>
      </c>
      <c r="C11" s="1">
        <v>5</v>
      </c>
      <c r="D11" s="1">
        <v>3</v>
      </c>
      <c r="E11" s="1">
        <v>4</v>
      </c>
      <c r="F11" s="2">
        <v>1</v>
      </c>
      <c r="G11" s="8">
        <v>6</v>
      </c>
      <c r="I11" s="7">
        <v>2</v>
      </c>
      <c r="J11" s="1">
        <v>5</v>
      </c>
      <c r="K11" s="1">
        <v>3</v>
      </c>
      <c r="L11" s="1">
        <v>4</v>
      </c>
      <c r="M11" s="2">
        <v>1</v>
      </c>
      <c r="N11" s="8">
        <v>6</v>
      </c>
      <c r="Q11" t="s">
        <v>15</v>
      </c>
      <c r="R11" s="23">
        <f t="shared" ref="R11:W11" ca="1" si="7">IF(R10&gt;1,R10,1)</f>
        <v>8</v>
      </c>
      <c r="S11" s="23">
        <f t="shared" ca="1" si="7"/>
        <v>4</v>
      </c>
      <c r="T11" s="23">
        <f t="shared" ca="1" si="7"/>
        <v>2</v>
      </c>
      <c r="U11" s="23">
        <f t="shared" ca="1" si="7"/>
        <v>1</v>
      </c>
      <c r="V11" s="23">
        <f t="shared" ca="1" si="7"/>
        <v>1</v>
      </c>
      <c r="W11" s="23">
        <f t="shared" ca="1" si="7"/>
        <v>1</v>
      </c>
      <c r="Y11" s="23">
        <f ca="1">SUM(R11:W11)/2</f>
        <v>8.5</v>
      </c>
      <c r="AN11">
        <f t="shared" ref="AN11:AP12" si="8">AN10+1</f>
        <v>11</v>
      </c>
      <c r="AO11">
        <f t="shared" si="8"/>
        <v>11</v>
      </c>
      <c r="AP11">
        <f t="shared" si="8"/>
        <v>3</v>
      </c>
      <c r="BH11">
        <f t="shared" ref="BH11:BJ12" si="9">BH10+1</f>
        <v>11</v>
      </c>
      <c r="BI11">
        <f t="shared" si="9"/>
        <v>11</v>
      </c>
      <c r="BJ11">
        <f t="shared" si="9"/>
        <v>3</v>
      </c>
      <c r="CB11">
        <f t="shared" ref="CB11:CD12" si="10">CB10+1</f>
        <v>11</v>
      </c>
      <c r="CC11">
        <f t="shared" si="10"/>
        <v>11</v>
      </c>
      <c r="CD11">
        <f t="shared" si="10"/>
        <v>3</v>
      </c>
      <c r="CV11">
        <f t="shared" ref="CV11:CX12" si="11">CV10+1</f>
        <v>11</v>
      </c>
      <c r="CW11">
        <f t="shared" si="11"/>
        <v>11</v>
      </c>
      <c r="CX11">
        <f t="shared" si="11"/>
        <v>3</v>
      </c>
      <c r="DP11">
        <f t="shared" ref="DP11:DR12" si="12">DP10+1</f>
        <v>11</v>
      </c>
      <c r="DQ11">
        <f t="shared" si="12"/>
        <v>11</v>
      </c>
      <c r="DR11">
        <f t="shared" si="12"/>
        <v>3</v>
      </c>
      <c r="EJ11">
        <f t="shared" ref="EJ11:EL12" si="13">EJ10+1</f>
        <v>11</v>
      </c>
      <c r="EK11">
        <f t="shared" si="13"/>
        <v>11</v>
      </c>
      <c r="EL11">
        <f t="shared" si="13"/>
        <v>3</v>
      </c>
      <c r="FA11" s="31"/>
    </row>
    <row r="12" spans="1:157" x14ac:dyDescent="0.25">
      <c r="A12" s="12">
        <v>12</v>
      </c>
      <c r="B12" s="7">
        <v>2</v>
      </c>
      <c r="C12" s="1">
        <v>5</v>
      </c>
      <c r="D12" s="1">
        <v>3</v>
      </c>
      <c r="E12" s="1">
        <v>4</v>
      </c>
      <c r="F12" s="2">
        <v>6</v>
      </c>
      <c r="G12" s="8">
        <v>1</v>
      </c>
      <c r="I12" s="7">
        <v>2</v>
      </c>
      <c r="J12" s="1">
        <v>5</v>
      </c>
      <c r="K12" s="1">
        <v>3</v>
      </c>
      <c r="L12" s="1">
        <v>4</v>
      </c>
      <c r="M12" s="2">
        <v>6</v>
      </c>
      <c r="N12" s="8">
        <v>1</v>
      </c>
      <c r="AN12">
        <f t="shared" si="8"/>
        <v>12</v>
      </c>
      <c r="AO12">
        <f t="shared" si="8"/>
        <v>12</v>
      </c>
      <c r="AP12">
        <f t="shared" si="8"/>
        <v>4</v>
      </c>
      <c r="BH12">
        <f t="shared" si="9"/>
        <v>12</v>
      </c>
      <c r="BI12">
        <f t="shared" si="9"/>
        <v>12</v>
      </c>
      <c r="BJ12">
        <f t="shared" si="9"/>
        <v>4</v>
      </c>
      <c r="CB12">
        <f t="shared" si="10"/>
        <v>12</v>
      </c>
      <c r="CC12">
        <f t="shared" si="10"/>
        <v>12</v>
      </c>
      <c r="CD12">
        <f t="shared" si="10"/>
        <v>4</v>
      </c>
      <c r="CV12">
        <f t="shared" si="11"/>
        <v>12</v>
      </c>
      <c r="CW12">
        <f t="shared" si="11"/>
        <v>12</v>
      </c>
      <c r="CX12">
        <f t="shared" si="11"/>
        <v>4</v>
      </c>
      <c r="DP12">
        <f t="shared" si="12"/>
        <v>12</v>
      </c>
      <c r="DQ12">
        <f t="shared" si="12"/>
        <v>12</v>
      </c>
      <c r="DR12">
        <f t="shared" si="12"/>
        <v>4</v>
      </c>
      <c r="EJ12">
        <f t="shared" si="13"/>
        <v>12</v>
      </c>
      <c r="EK12">
        <f t="shared" si="13"/>
        <v>12</v>
      </c>
      <c r="EL12">
        <f t="shared" si="13"/>
        <v>4</v>
      </c>
      <c r="FA12" s="31"/>
    </row>
    <row r="13" spans="1:157" x14ac:dyDescent="0.25">
      <c r="A13" s="12">
        <v>13</v>
      </c>
      <c r="B13" s="7">
        <v>2</v>
      </c>
      <c r="C13" s="1">
        <v>5</v>
      </c>
      <c r="D13" s="1">
        <v>4</v>
      </c>
      <c r="E13" s="1">
        <v>3</v>
      </c>
      <c r="F13" s="2">
        <v>1</v>
      </c>
      <c r="G13" s="8">
        <v>6</v>
      </c>
      <c r="I13" s="7">
        <v>2</v>
      </c>
      <c r="J13" s="1">
        <v>5</v>
      </c>
      <c r="K13" s="1">
        <v>4</v>
      </c>
      <c r="L13" s="1">
        <v>3</v>
      </c>
      <c r="M13" s="2">
        <v>1</v>
      </c>
      <c r="N13" s="8">
        <v>6</v>
      </c>
      <c r="Q13" s="3" t="s">
        <v>14</v>
      </c>
      <c r="R13">
        <f ca="1">ABS(R3-R7)+1</f>
        <v>5</v>
      </c>
      <c r="AO13">
        <f t="shared" ref="AO13:AP20" si="14">AO12+1</f>
        <v>13</v>
      </c>
      <c r="AP13">
        <f t="shared" si="14"/>
        <v>5</v>
      </c>
      <c r="BI13">
        <f t="shared" ref="BI13:BJ20" si="15">BI12+1</f>
        <v>13</v>
      </c>
      <c r="BJ13">
        <f t="shared" si="15"/>
        <v>5</v>
      </c>
      <c r="CC13">
        <f t="shared" ref="CC13:CD20" si="16">CC12+1</f>
        <v>13</v>
      </c>
      <c r="CD13">
        <f t="shared" si="16"/>
        <v>5</v>
      </c>
      <c r="CW13">
        <f t="shared" ref="CW13:CX20" si="17">CW12+1</f>
        <v>13</v>
      </c>
      <c r="CX13">
        <f t="shared" si="17"/>
        <v>5</v>
      </c>
      <c r="DQ13">
        <f t="shared" ref="DQ13:DR20" si="18">DQ12+1</f>
        <v>13</v>
      </c>
      <c r="DR13">
        <f t="shared" si="18"/>
        <v>5</v>
      </c>
      <c r="EK13">
        <f t="shared" ref="EK13:EL20" si="19">EK12+1</f>
        <v>13</v>
      </c>
      <c r="EL13">
        <f t="shared" si="19"/>
        <v>5</v>
      </c>
      <c r="FA13" s="31"/>
    </row>
    <row r="14" spans="1:157" x14ac:dyDescent="0.25">
      <c r="A14" s="12">
        <v>14</v>
      </c>
      <c r="B14" s="7">
        <v>2</v>
      </c>
      <c r="C14" s="1">
        <v>5</v>
      </c>
      <c r="D14" s="1">
        <v>4</v>
      </c>
      <c r="E14" s="1">
        <v>3</v>
      </c>
      <c r="F14" s="2">
        <v>6</v>
      </c>
      <c r="G14" s="8">
        <v>1</v>
      </c>
      <c r="I14" s="7">
        <v>2</v>
      </c>
      <c r="J14" s="1">
        <v>5</v>
      </c>
      <c r="K14" s="1">
        <v>4</v>
      </c>
      <c r="L14" s="1"/>
      <c r="M14" s="2">
        <v>6</v>
      </c>
      <c r="N14" s="8">
        <v>1</v>
      </c>
      <c r="AO14">
        <f t="shared" si="14"/>
        <v>14</v>
      </c>
      <c r="AP14">
        <f t="shared" si="14"/>
        <v>6</v>
      </c>
      <c r="BI14">
        <f t="shared" si="15"/>
        <v>14</v>
      </c>
      <c r="BJ14">
        <f t="shared" si="15"/>
        <v>6</v>
      </c>
      <c r="CC14">
        <f t="shared" si="16"/>
        <v>14</v>
      </c>
      <c r="CD14">
        <f t="shared" si="16"/>
        <v>6</v>
      </c>
      <c r="CW14">
        <f t="shared" si="17"/>
        <v>14</v>
      </c>
      <c r="CX14">
        <f t="shared" si="17"/>
        <v>6</v>
      </c>
      <c r="DQ14">
        <f t="shared" si="18"/>
        <v>14</v>
      </c>
      <c r="DR14">
        <f t="shared" si="18"/>
        <v>6</v>
      </c>
      <c r="EK14">
        <f t="shared" si="19"/>
        <v>14</v>
      </c>
      <c r="EL14">
        <f t="shared" si="19"/>
        <v>6</v>
      </c>
      <c r="FA14" s="31"/>
    </row>
    <row r="15" spans="1:157" x14ac:dyDescent="0.25">
      <c r="A15" s="12">
        <v>15</v>
      </c>
      <c r="B15" s="7">
        <v>2</v>
      </c>
      <c r="C15" s="1">
        <v>5</v>
      </c>
      <c r="D15" s="1">
        <v>6</v>
      </c>
      <c r="E15" s="1">
        <v>1</v>
      </c>
      <c r="F15" s="2">
        <v>3</v>
      </c>
      <c r="G15" s="8">
        <v>4</v>
      </c>
      <c r="I15" s="7">
        <v>2</v>
      </c>
      <c r="J15" s="1">
        <v>5</v>
      </c>
      <c r="K15" s="1">
        <v>6</v>
      </c>
      <c r="L15" s="1">
        <v>1</v>
      </c>
      <c r="M15" s="2">
        <v>3</v>
      </c>
      <c r="N15" s="8">
        <v>4</v>
      </c>
      <c r="Q15" t="s">
        <v>16</v>
      </c>
      <c r="R15" t="s">
        <v>17</v>
      </c>
      <c r="S15" t="s">
        <v>18</v>
      </c>
      <c r="T15" t="s">
        <v>19</v>
      </c>
      <c r="U15" t="s">
        <v>20</v>
      </c>
      <c r="V15" t="s">
        <v>21</v>
      </c>
      <c r="W15" t="s">
        <v>22</v>
      </c>
      <c r="AO15">
        <f t="shared" si="14"/>
        <v>15</v>
      </c>
      <c r="AP15">
        <f t="shared" si="14"/>
        <v>7</v>
      </c>
      <c r="BI15">
        <f t="shared" si="15"/>
        <v>15</v>
      </c>
      <c r="BJ15">
        <f t="shared" si="15"/>
        <v>7</v>
      </c>
      <c r="CC15">
        <f t="shared" si="16"/>
        <v>15</v>
      </c>
      <c r="CD15">
        <f t="shared" si="16"/>
        <v>7</v>
      </c>
      <c r="CW15">
        <f t="shared" si="17"/>
        <v>15</v>
      </c>
      <c r="CX15">
        <f t="shared" si="17"/>
        <v>7</v>
      </c>
      <c r="DQ15">
        <f t="shared" si="18"/>
        <v>15</v>
      </c>
      <c r="DR15">
        <f t="shared" si="18"/>
        <v>7</v>
      </c>
      <c r="EK15">
        <f t="shared" si="19"/>
        <v>15</v>
      </c>
      <c r="EL15">
        <f t="shared" si="19"/>
        <v>7</v>
      </c>
      <c r="FA15" s="31"/>
    </row>
    <row r="16" spans="1:157" ht="15.75" thickBot="1" x14ac:dyDescent="0.3">
      <c r="A16" s="12">
        <v>16</v>
      </c>
      <c r="B16" s="7">
        <v>2</v>
      </c>
      <c r="C16" s="1">
        <v>5</v>
      </c>
      <c r="D16" s="1">
        <v>6</v>
      </c>
      <c r="E16" s="1">
        <v>1</v>
      </c>
      <c r="F16" s="2">
        <v>4</v>
      </c>
      <c r="G16" s="8">
        <v>3</v>
      </c>
      <c r="I16" s="7">
        <v>2</v>
      </c>
      <c r="J16" s="1">
        <v>5</v>
      </c>
      <c r="K16" s="1">
        <v>6</v>
      </c>
      <c r="L16" s="1">
        <v>1</v>
      </c>
      <c r="M16" s="2">
        <v>4</v>
      </c>
      <c r="N16" s="8">
        <v>3</v>
      </c>
      <c r="Q16" t="str">
        <f ca="1">IF(R3=1,R2,IF(S3=1,S2,IF(T3=1,T2,IF(U3=1,U2,IF(V3=1,V2,IF(W3=1,W2,"error"))))))</f>
        <v>Bottom</v>
      </c>
      <c r="R16" t="str">
        <f ca="1">IF(R7=1,R6,IF(S7=1,S6,IF(T7=1,T6,IF(U7=1,U6,IF(V7=1,V6,IF(W7=1,W6,"error"))))))</f>
        <v>East</v>
      </c>
      <c r="S16" t="str">
        <f ca="1">IF(R3=2,R2,IF(S3=2,S2,IF(T3=2,T2,IF(U3=2,U2,IF(V3=2,V2,IF(W3=2,W2,"error"))))))</f>
        <v>North</v>
      </c>
      <c r="T16" t="str">
        <f ca="1">IF(R7=3,R6,IF(S7=3,S6,IF(T7=3,T6,IF(U7=3,U6,IF(V7=3,V6,IF(W7=3,W6,"error"))))))</f>
        <v>North</v>
      </c>
      <c r="U16" t="str">
        <f ca="1">IF(R3=4,R2,IF(S3=4,S2,IF(T3=4,T2,IF(U3=4,U2,IF(V3=4,V2,IF(W3=4,W2,"error"))))))</f>
        <v>West</v>
      </c>
      <c r="V16" t="str">
        <f ca="1">IF(R7=5,R6,IF(S7=5,S6,IF(T7=5,T6,IF(U7=5,U6,IF(V7=5,V6,IF(W7=5,W6,"error"))))))</f>
        <v>Bottom</v>
      </c>
      <c r="W16" t="str">
        <f ca="1">IF(R3=6,R2,IF(S3=6,S2,IF(T3=6,T2,IF(U3=6,U2,IF(V3=6,V2,IF(W3=6,W2,"error"))))))</f>
        <v>Top</v>
      </c>
      <c r="AC16" t="s">
        <v>60</v>
      </c>
      <c r="AO16">
        <f t="shared" si="14"/>
        <v>16</v>
      </c>
      <c r="AP16">
        <f t="shared" si="14"/>
        <v>8</v>
      </c>
      <c r="BI16">
        <f t="shared" si="15"/>
        <v>16</v>
      </c>
      <c r="BJ16">
        <f t="shared" si="15"/>
        <v>8</v>
      </c>
      <c r="CC16">
        <f t="shared" si="16"/>
        <v>16</v>
      </c>
      <c r="CD16">
        <f t="shared" si="16"/>
        <v>8</v>
      </c>
      <c r="CW16">
        <f t="shared" si="17"/>
        <v>16</v>
      </c>
      <c r="CX16">
        <f t="shared" si="17"/>
        <v>8</v>
      </c>
      <c r="DQ16">
        <f t="shared" si="18"/>
        <v>16</v>
      </c>
      <c r="DR16">
        <f t="shared" si="18"/>
        <v>8</v>
      </c>
      <c r="EK16">
        <f t="shared" si="19"/>
        <v>16</v>
      </c>
      <c r="EL16">
        <f t="shared" si="19"/>
        <v>8</v>
      </c>
    </row>
    <row r="17" spans="1:142" x14ac:dyDescent="0.25">
      <c r="A17" s="12">
        <v>17</v>
      </c>
      <c r="B17" s="4">
        <v>3</v>
      </c>
      <c r="C17" s="5">
        <v>4</v>
      </c>
      <c r="D17" s="5">
        <v>1</v>
      </c>
      <c r="E17" s="5">
        <v>6</v>
      </c>
      <c r="F17" s="5">
        <v>2</v>
      </c>
      <c r="G17" s="6">
        <v>5</v>
      </c>
      <c r="I17" s="4">
        <v>3</v>
      </c>
      <c r="J17" s="5">
        <v>4</v>
      </c>
      <c r="K17" s="5">
        <v>1</v>
      </c>
      <c r="L17" s="5">
        <v>6</v>
      </c>
      <c r="M17" s="5">
        <v>2</v>
      </c>
      <c r="N17" s="6">
        <v>5</v>
      </c>
      <c r="Q17" t="s">
        <v>34</v>
      </c>
      <c r="R17" s="25">
        <f ca="1">Engine!AB2</f>
        <v>1</v>
      </c>
      <c r="S17" s="25">
        <f ca="1">Engine!AC2</f>
        <v>8</v>
      </c>
      <c r="T17" s="25">
        <f ca="1">Engine!AD2</f>
        <v>7</v>
      </c>
      <c r="U17" s="25">
        <f ca="1">Engine!AE2</f>
        <v>3</v>
      </c>
      <c r="V17" s="25">
        <f ca="1">Engine!AF2</f>
        <v>1</v>
      </c>
      <c r="W17" s="25">
        <f ca="1">Engine!AG2</f>
        <v>8</v>
      </c>
      <c r="Y17">
        <f ca="1">SUM(R17:W17)*2</f>
        <v>56</v>
      </c>
      <c r="AA17" s="23">
        <f ca="1">Y17+Y11</f>
        <v>64.5</v>
      </c>
      <c r="AC17" s="23">
        <f ca="1">ROUND(AA17,-1)</f>
        <v>60</v>
      </c>
      <c r="AO17">
        <f t="shared" si="14"/>
        <v>17</v>
      </c>
      <c r="AP17">
        <f t="shared" si="14"/>
        <v>9</v>
      </c>
      <c r="BI17">
        <f t="shared" si="15"/>
        <v>17</v>
      </c>
      <c r="BJ17">
        <f t="shared" si="15"/>
        <v>9</v>
      </c>
      <c r="CC17">
        <f t="shared" si="16"/>
        <v>17</v>
      </c>
      <c r="CD17">
        <f t="shared" si="16"/>
        <v>9</v>
      </c>
      <c r="CW17">
        <f t="shared" si="17"/>
        <v>17</v>
      </c>
      <c r="CX17">
        <f t="shared" si="17"/>
        <v>9</v>
      </c>
      <c r="DQ17">
        <f t="shared" si="18"/>
        <v>17</v>
      </c>
      <c r="DR17">
        <f t="shared" si="18"/>
        <v>9</v>
      </c>
      <c r="EK17">
        <f t="shared" si="19"/>
        <v>17</v>
      </c>
      <c r="EL17">
        <f t="shared" si="19"/>
        <v>9</v>
      </c>
    </row>
    <row r="18" spans="1:142" x14ac:dyDescent="0.25">
      <c r="A18" s="12">
        <v>18</v>
      </c>
      <c r="B18" s="7">
        <v>3</v>
      </c>
      <c r="C18" s="1">
        <v>4</v>
      </c>
      <c r="D18" s="1">
        <v>1</v>
      </c>
      <c r="E18" s="1">
        <v>6</v>
      </c>
      <c r="F18" s="2">
        <v>5</v>
      </c>
      <c r="G18" s="8">
        <v>2</v>
      </c>
      <c r="I18" s="7">
        <v>3</v>
      </c>
      <c r="J18" s="1">
        <v>4</v>
      </c>
      <c r="K18" s="1">
        <v>1</v>
      </c>
      <c r="L18" s="1">
        <v>6</v>
      </c>
      <c r="M18" s="2">
        <v>5</v>
      </c>
      <c r="N18" s="8">
        <v>2</v>
      </c>
      <c r="AO18">
        <f t="shared" si="14"/>
        <v>18</v>
      </c>
      <c r="AP18">
        <f t="shared" si="14"/>
        <v>10</v>
      </c>
      <c r="BI18">
        <f t="shared" si="15"/>
        <v>18</v>
      </c>
      <c r="BJ18">
        <f t="shared" si="15"/>
        <v>10</v>
      </c>
      <c r="CC18">
        <f t="shared" si="16"/>
        <v>18</v>
      </c>
      <c r="CD18">
        <f t="shared" si="16"/>
        <v>10</v>
      </c>
      <c r="CW18">
        <f t="shared" si="17"/>
        <v>18</v>
      </c>
      <c r="CX18">
        <f t="shared" si="17"/>
        <v>10</v>
      </c>
      <c r="DQ18">
        <f t="shared" si="18"/>
        <v>18</v>
      </c>
      <c r="DR18">
        <f t="shared" si="18"/>
        <v>10</v>
      </c>
      <c r="EK18">
        <f t="shared" si="19"/>
        <v>18</v>
      </c>
      <c r="EL18">
        <f t="shared" si="19"/>
        <v>10</v>
      </c>
    </row>
    <row r="19" spans="1:142" ht="15.75" thickBot="1" x14ac:dyDescent="0.3">
      <c r="A19" s="12">
        <v>19</v>
      </c>
      <c r="B19" s="7">
        <v>3</v>
      </c>
      <c r="C19" s="1">
        <v>4</v>
      </c>
      <c r="D19" s="1">
        <v>2</v>
      </c>
      <c r="E19" s="1">
        <v>5</v>
      </c>
      <c r="F19" s="2">
        <v>1</v>
      </c>
      <c r="G19" s="8">
        <v>6</v>
      </c>
      <c r="I19" s="7">
        <v>3</v>
      </c>
      <c r="J19" s="1">
        <v>4</v>
      </c>
      <c r="K19" s="1">
        <v>2</v>
      </c>
      <c r="L19" s="1">
        <v>5</v>
      </c>
      <c r="M19" s="2">
        <v>1</v>
      </c>
      <c r="N19" s="8">
        <v>6</v>
      </c>
      <c r="AO19">
        <f t="shared" si="14"/>
        <v>19</v>
      </c>
      <c r="AP19">
        <f t="shared" si="14"/>
        <v>11</v>
      </c>
      <c r="BI19">
        <f t="shared" si="15"/>
        <v>19</v>
      </c>
      <c r="BJ19">
        <f t="shared" si="15"/>
        <v>11</v>
      </c>
      <c r="CC19">
        <f t="shared" si="16"/>
        <v>19</v>
      </c>
      <c r="CD19">
        <f t="shared" si="16"/>
        <v>11</v>
      </c>
      <c r="CW19">
        <f t="shared" si="17"/>
        <v>19</v>
      </c>
      <c r="CX19">
        <f t="shared" si="17"/>
        <v>11</v>
      </c>
      <c r="DQ19">
        <f t="shared" si="18"/>
        <v>19</v>
      </c>
      <c r="DR19">
        <f t="shared" si="18"/>
        <v>11</v>
      </c>
      <c r="EK19">
        <f t="shared" si="19"/>
        <v>19</v>
      </c>
      <c r="EL19">
        <f t="shared" si="19"/>
        <v>11</v>
      </c>
    </row>
    <row r="20" spans="1:142" ht="15.75" thickBot="1" x14ac:dyDescent="0.3">
      <c r="A20" s="12">
        <v>20</v>
      </c>
      <c r="B20" s="7">
        <v>3</v>
      </c>
      <c r="C20" s="1">
        <v>4</v>
      </c>
      <c r="D20" s="1">
        <v>2</v>
      </c>
      <c r="E20" s="1">
        <v>5</v>
      </c>
      <c r="F20" s="2">
        <v>6</v>
      </c>
      <c r="G20" s="8">
        <v>1</v>
      </c>
      <c r="I20" s="7">
        <v>3</v>
      </c>
      <c r="J20" s="1">
        <v>4</v>
      </c>
      <c r="K20" s="1">
        <v>2</v>
      </c>
      <c r="L20" s="1">
        <v>5</v>
      </c>
      <c r="M20" s="2">
        <v>6</v>
      </c>
      <c r="N20" s="8">
        <v>1</v>
      </c>
      <c r="Q20" s="32"/>
      <c r="R20" s="33" t="s">
        <v>38</v>
      </c>
      <c r="S20" s="33" t="s">
        <v>39</v>
      </c>
      <c r="T20" s="33" t="s">
        <v>40</v>
      </c>
      <c r="U20" s="33" t="s">
        <v>41</v>
      </c>
      <c r="V20" s="33" t="s">
        <v>42</v>
      </c>
      <c r="W20" s="34" t="s">
        <v>43</v>
      </c>
      <c r="AO20">
        <f t="shared" si="14"/>
        <v>20</v>
      </c>
      <c r="AP20">
        <f t="shared" si="14"/>
        <v>12</v>
      </c>
      <c r="BI20">
        <f t="shared" si="15"/>
        <v>20</v>
      </c>
      <c r="BJ20">
        <f t="shared" si="15"/>
        <v>12</v>
      </c>
      <c r="CC20">
        <f t="shared" si="16"/>
        <v>20</v>
      </c>
      <c r="CD20">
        <f t="shared" si="16"/>
        <v>12</v>
      </c>
      <c r="CW20">
        <f t="shared" si="17"/>
        <v>20</v>
      </c>
      <c r="CX20">
        <f t="shared" si="17"/>
        <v>12</v>
      </c>
      <c r="DQ20">
        <f t="shared" si="18"/>
        <v>20</v>
      </c>
      <c r="DR20">
        <f t="shared" si="18"/>
        <v>12</v>
      </c>
      <c r="EK20">
        <f t="shared" si="19"/>
        <v>20</v>
      </c>
      <c r="EL20">
        <f t="shared" si="19"/>
        <v>12</v>
      </c>
    </row>
    <row r="21" spans="1:142" x14ac:dyDescent="0.25">
      <c r="A21" s="12">
        <v>21</v>
      </c>
      <c r="B21" s="7">
        <v>3</v>
      </c>
      <c r="C21" s="1">
        <v>4</v>
      </c>
      <c r="D21" s="1">
        <v>5</v>
      </c>
      <c r="E21" s="1">
        <v>2</v>
      </c>
      <c r="F21" s="2">
        <v>1</v>
      </c>
      <c r="G21" s="8">
        <v>6</v>
      </c>
      <c r="I21" s="7">
        <v>3</v>
      </c>
      <c r="J21" s="1">
        <v>4</v>
      </c>
      <c r="K21" s="1">
        <v>5</v>
      </c>
      <c r="L21" s="1">
        <v>2</v>
      </c>
      <c r="M21" s="2">
        <v>1</v>
      </c>
      <c r="N21" s="8">
        <v>6</v>
      </c>
      <c r="Q21" s="35" t="s">
        <v>27</v>
      </c>
      <c r="R21" s="36">
        <f ca="1">IF(Engine!BA1&gt;0,Engine!BA1,"")</f>
        <v>1</v>
      </c>
      <c r="S21" s="37">
        <f ca="1">IF(Engine!BU1&gt;0,Engine!BU1,"")</f>
        <v>4</v>
      </c>
      <c r="T21" s="36">
        <f ca="1">IF(Engine!CO1&gt;0,Engine!CO1,"")</f>
        <v>4</v>
      </c>
      <c r="U21" s="36">
        <f ca="1">IF(Engine!DI1&gt;0,Engine!DI1,"")</f>
        <v>3</v>
      </c>
      <c r="V21" s="36">
        <f ca="1">IF(Engine!EC1&gt;0,Engine!EC1,"")</f>
        <v>1</v>
      </c>
      <c r="W21" s="36">
        <f ca="1">IF(Engine!EW1&gt;0,Engine!EW1,"")</f>
        <v>4</v>
      </c>
      <c r="AP21">
        <f t="shared" ref="AP21:AP52" si="20">AP20+1</f>
        <v>13</v>
      </c>
      <c r="BJ21">
        <f t="shared" ref="BJ21:BJ52" si="21">BJ20+1</f>
        <v>13</v>
      </c>
      <c r="CD21">
        <f t="shared" ref="CD21:CD52" si="22">CD20+1</f>
        <v>13</v>
      </c>
      <c r="CX21">
        <f t="shared" ref="CX21:CX52" si="23">CX20+1</f>
        <v>13</v>
      </c>
      <c r="DR21">
        <f t="shared" ref="DR21:DR52" si="24">DR20+1</f>
        <v>13</v>
      </c>
      <c r="EL21">
        <f t="shared" ref="EL21:EL52" si="25">EL20+1</f>
        <v>13</v>
      </c>
    </row>
    <row r="22" spans="1:142" x14ac:dyDescent="0.25">
      <c r="A22" s="12">
        <v>22</v>
      </c>
      <c r="B22" s="7">
        <v>3</v>
      </c>
      <c r="C22" s="1">
        <v>4</v>
      </c>
      <c r="D22" s="1">
        <v>5</v>
      </c>
      <c r="E22" s="1">
        <v>2</v>
      </c>
      <c r="F22" s="2">
        <v>6</v>
      </c>
      <c r="G22" s="8">
        <v>1</v>
      </c>
      <c r="I22" s="7">
        <v>3</v>
      </c>
      <c r="J22" s="1">
        <v>4</v>
      </c>
      <c r="K22" s="1">
        <v>5</v>
      </c>
      <c r="L22" s="1">
        <v>2</v>
      </c>
      <c r="M22" s="2">
        <v>6</v>
      </c>
      <c r="N22" s="8">
        <v>1</v>
      </c>
      <c r="Q22" s="38" t="s">
        <v>2</v>
      </c>
      <c r="R22" s="37" t="str">
        <f ca="1">IF(Engine!BA2&gt;0,Engine!BA2,"")</f>
        <v/>
      </c>
      <c r="S22" s="37">
        <f ca="1">IF(Engine!BU2&gt;0,Engine!BU2,"")</f>
        <v>4</v>
      </c>
      <c r="T22" s="37">
        <f ca="1">IF(Engine!CO2&gt;0,Engine!CO2,"")</f>
        <v>3</v>
      </c>
      <c r="U22" s="37" t="str">
        <f ca="1">IF(Engine!DI2&gt;0,Engine!DI2,"")</f>
        <v/>
      </c>
      <c r="V22" s="37" t="str">
        <f ca="1">IF(Engine!EC2&gt;0,Engine!EC2,"")</f>
        <v/>
      </c>
      <c r="W22" s="37">
        <f ca="1">IF(Engine!EW2&gt;0,Engine!EW2,"")</f>
        <v>4</v>
      </c>
      <c r="AP22">
        <f t="shared" si="20"/>
        <v>14</v>
      </c>
      <c r="BJ22">
        <f t="shared" si="21"/>
        <v>14</v>
      </c>
      <c r="CD22">
        <f t="shared" si="22"/>
        <v>14</v>
      </c>
      <c r="CX22">
        <f t="shared" si="23"/>
        <v>14</v>
      </c>
      <c r="DR22">
        <f t="shared" si="24"/>
        <v>14</v>
      </c>
      <c r="EL22">
        <f t="shared" si="25"/>
        <v>14</v>
      </c>
    </row>
    <row r="23" spans="1:142" x14ac:dyDescent="0.25">
      <c r="A23" s="12">
        <v>23</v>
      </c>
      <c r="B23" s="7">
        <v>3</v>
      </c>
      <c r="C23" s="1">
        <v>4</v>
      </c>
      <c r="D23" s="1">
        <v>6</v>
      </c>
      <c r="E23" s="1">
        <v>1</v>
      </c>
      <c r="F23" s="1">
        <v>2</v>
      </c>
      <c r="G23" s="8">
        <v>5</v>
      </c>
      <c r="I23" s="7">
        <v>3</v>
      </c>
      <c r="J23" s="1">
        <v>4</v>
      </c>
      <c r="K23" s="1">
        <v>6</v>
      </c>
      <c r="L23" s="1">
        <v>1</v>
      </c>
      <c r="M23" s="1">
        <v>2</v>
      </c>
      <c r="N23" s="8">
        <v>5</v>
      </c>
      <c r="Q23" s="38" t="s">
        <v>28</v>
      </c>
      <c r="R23" s="37" t="str">
        <f ca="1">IF(Engine!BA3&gt;0,Engine!BA3,"")</f>
        <v/>
      </c>
      <c r="S23" s="37" t="str">
        <f ca="1">IF(Engine!BU3&gt;0,Engine!BU3,"")</f>
        <v/>
      </c>
      <c r="T23" s="37" t="str">
        <f ca="1">IF(Engine!CO3&gt;0,Engine!CO3,"")</f>
        <v/>
      </c>
      <c r="U23" s="37" t="str">
        <f ca="1">IF(Engine!DI3&gt;0,Engine!DI3,"")</f>
        <v/>
      </c>
      <c r="V23" s="37" t="str">
        <f ca="1">IF(Engine!EC3&gt;0,Engine!EC3,"")</f>
        <v/>
      </c>
      <c r="W23" s="37" t="str">
        <f ca="1">IF(Engine!EW3&gt;0,Engine!EW3,"")</f>
        <v/>
      </c>
      <c r="AP23">
        <f t="shared" si="20"/>
        <v>15</v>
      </c>
      <c r="BJ23">
        <f t="shared" si="21"/>
        <v>15</v>
      </c>
      <c r="CD23">
        <f t="shared" si="22"/>
        <v>15</v>
      </c>
      <c r="CX23">
        <f t="shared" si="23"/>
        <v>15</v>
      </c>
      <c r="DR23">
        <f t="shared" si="24"/>
        <v>15</v>
      </c>
      <c r="EL23">
        <f t="shared" si="25"/>
        <v>15</v>
      </c>
    </row>
    <row r="24" spans="1:142" ht="15.75" thickBot="1" x14ac:dyDescent="0.3">
      <c r="A24" s="12">
        <v>24</v>
      </c>
      <c r="B24" s="9">
        <v>3</v>
      </c>
      <c r="C24" s="10">
        <v>4</v>
      </c>
      <c r="D24" s="10">
        <v>6</v>
      </c>
      <c r="E24" s="10">
        <v>1</v>
      </c>
      <c r="F24" s="10">
        <v>5</v>
      </c>
      <c r="G24" s="11">
        <v>2</v>
      </c>
      <c r="I24" s="9">
        <v>3</v>
      </c>
      <c r="J24" s="10">
        <v>4</v>
      </c>
      <c r="K24" s="10">
        <v>6</v>
      </c>
      <c r="L24" s="10">
        <v>1</v>
      </c>
      <c r="M24" s="10">
        <v>5</v>
      </c>
      <c r="N24" s="11">
        <v>2</v>
      </c>
      <c r="Q24" s="38" t="s">
        <v>29</v>
      </c>
      <c r="R24" s="37" t="str">
        <f ca="1">IF(Engine!BA4&gt;0,Engine!BA4,"")</f>
        <v/>
      </c>
      <c r="S24" s="37" t="str">
        <f ca="1">IF(Engine!BU4&gt;0,Engine!BU4,"")</f>
        <v/>
      </c>
      <c r="T24" s="37" t="str">
        <f ca="1">IF(Engine!CO4&gt;0,Engine!CO4,"")</f>
        <v/>
      </c>
      <c r="U24" s="37" t="str">
        <f ca="1">IF(Engine!DI4&gt;0,Engine!DI4,"")</f>
        <v/>
      </c>
      <c r="V24" s="37" t="str">
        <f ca="1">IF(Engine!EC4&gt;0,Engine!EC4,"")</f>
        <v/>
      </c>
      <c r="W24" s="37" t="str">
        <f ca="1">IF(Engine!EW4&gt;0,Engine!EW4,"")</f>
        <v/>
      </c>
      <c r="AP24">
        <f t="shared" si="20"/>
        <v>16</v>
      </c>
      <c r="BJ24">
        <f t="shared" si="21"/>
        <v>16</v>
      </c>
      <c r="CD24">
        <f t="shared" si="22"/>
        <v>16</v>
      </c>
      <c r="CX24">
        <f t="shared" si="23"/>
        <v>16</v>
      </c>
      <c r="DR24">
        <f t="shared" si="24"/>
        <v>16</v>
      </c>
      <c r="EL24">
        <f t="shared" si="25"/>
        <v>16</v>
      </c>
    </row>
    <row r="25" spans="1:142" x14ac:dyDescent="0.25">
      <c r="A25" s="12">
        <v>25</v>
      </c>
      <c r="B25" s="7">
        <v>4</v>
      </c>
      <c r="C25" s="1">
        <v>3</v>
      </c>
      <c r="D25" s="1">
        <v>1</v>
      </c>
      <c r="E25" s="1">
        <v>6</v>
      </c>
      <c r="F25" s="2">
        <v>2</v>
      </c>
      <c r="G25" s="8">
        <v>5</v>
      </c>
      <c r="I25" s="7">
        <v>4</v>
      </c>
      <c r="J25" s="1">
        <v>3</v>
      </c>
      <c r="K25" s="1">
        <v>1</v>
      </c>
      <c r="L25" s="1">
        <v>6</v>
      </c>
      <c r="M25" s="2">
        <v>2</v>
      </c>
      <c r="N25" s="8">
        <v>5</v>
      </c>
      <c r="Q25" s="38" t="s">
        <v>30</v>
      </c>
      <c r="R25" s="37" t="str">
        <f ca="1">IF(Engine!BA5&gt;0,Engine!BA5,"")</f>
        <v/>
      </c>
      <c r="S25" s="37" t="str">
        <f ca="1">IF(Engine!BU5&gt;0,Engine!BU5,"")</f>
        <v/>
      </c>
      <c r="T25" s="37" t="str">
        <f ca="1">IF(Engine!CO5&gt;0,Engine!CO5,"")</f>
        <v/>
      </c>
      <c r="U25" s="37" t="str">
        <f ca="1">IF(Engine!DI5&gt;0,Engine!DI5,"")</f>
        <v/>
      </c>
      <c r="V25" s="37" t="str">
        <f ca="1">IF(Engine!EC5&gt;0,Engine!EC5,"")</f>
        <v/>
      </c>
      <c r="W25" s="37" t="str">
        <f ca="1">IF(Engine!EW5&gt;0,Engine!EW5,"")</f>
        <v/>
      </c>
      <c r="AP25">
        <f t="shared" si="20"/>
        <v>17</v>
      </c>
      <c r="BJ25">
        <f t="shared" si="21"/>
        <v>17</v>
      </c>
      <c r="CD25">
        <f t="shared" si="22"/>
        <v>17</v>
      </c>
      <c r="CX25">
        <f t="shared" si="23"/>
        <v>17</v>
      </c>
      <c r="DR25">
        <f t="shared" si="24"/>
        <v>17</v>
      </c>
      <c r="EL25">
        <f t="shared" si="25"/>
        <v>17</v>
      </c>
    </row>
    <row r="26" spans="1:142" x14ac:dyDescent="0.25">
      <c r="A26" s="12">
        <v>26</v>
      </c>
      <c r="B26" s="7">
        <v>4</v>
      </c>
      <c r="C26" s="1">
        <v>3</v>
      </c>
      <c r="D26" s="1">
        <v>1</v>
      </c>
      <c r="E26" s="1">
        <v>6</v>
      </c>
      <c r="F26" s="2">
        <v>5</v>
      </c>
      <c r="G26" s="8">
        <v>2</v>
      </c>
      <c r="I26" s="7">
        <v>4</v>
      </c>
      <c r="J26" s="1">
        <v>3</v>
      </c>
      <c r="K26" s="1">
        <v>1</v>
      </c>
      <c r="L26" s="1">
        <v>6</v>
      </c>
      <c r="M26" s="2">
        <v>5</v>
      </c>
      <c r="N26" s="8">
        <v>2</v>
      </c>
      <c r="Q26" s="38" t="s">
        <v>31</v>
      </c>
      <c r="R26" s="37" t="str">
        <f ca="1">IF(Engine!BA6&gt;0,Engine!BA6,"")</f>
        <v/>
      </c>
      <c r="S26" s="37" t="str">
        <f ca="1">IF(Engine!BU6&gt;0,Engine!BU6,"")</f>
        <v/>
      </c>
      <c r="T26" s="37" t="str">
        <f ca="1">IF(Engine!CO6&gt;0,Engine!CO6,"")</f>
        <v/>
      </c>
      <c r="U26" s="37" t="str">
        <f ca="1">IF(Engine!DI6&gt;0,Engine!DI6,"")</f>
        <v/>
      </c>
      <c r="V26" s="37" t="str">
        <f ca="1">IF(Engine!EC6&gt;0,Engine!EC6,"")</f>
        <v/>
      </c>
      <c r="W26" s="37" t="str">
        <f ca="1">IF(Engine!EW6&gt;0,Engine!EW6,"")</f>
        <v/>
      </c>
      <c r="AP26">
        <f t="shared" si="20"/>
        <v>18</v>
      </c>
      <c r="BJ26">
        <f t="shared" si="21"/>
        <v>18</v>
      </c>
      <c r="CD26">
        <f t="shared" si="22"/>
        <v>18</v>
      </c>
      <c r="CX26">
        <f t="shared" si="23"/>
        <v>18</v>
      </c>
      <c r="DR26">
        <f t="shared" si="24"/>
        <v>18</v>
      </c>
      <c r="EL26">
        <f t="shared" si="25"/>
        <v>18</v>
      </c>
    </row>
    <row r="27" spans="1:142" ht="15.75" thickBot="1" x14ac:dyDescent="0.3">
      <c r="A27" s="12">
        <v>27</v>
      </c>
      <c r="B27" s="7">
        <v>4</v>
      </c>
      <c r="C27" s="1">
        <v>3</v>
      </c>
      <c r="D27" s="1">
        <v>2</v>
      </c>
      <c r="E27" s="1">
        <v>5</v>
      </c>
      <c r="F27" s="2">
        <v>1</v>
      </c>
      <c r="G27" s="8">
        <v>6</v>
      </c>
      <c r="I27" s="7">
        <v>4</v>
      </c>
      <c r="J27" s="1">
        <v>3</v>
      </c>
      <c r="K27" s="1">
        <v>2</v>
      </c>
      <c r="L27" s="1">
        <v>5</v>
      </c>
      <c r="M27" s="2">
        <v>1</v>
      </c>
      <c r="N27" s="8">
        <v>6</v>
      </c>
      <c r="Q27" s="39" t="s">
        <v>32</v>
      </c>
      <c r="R27" s="40" t="str">
        <f ca="1">IF(Engine!BA7&gt;0,Engine!BA7,"")</f>
        <v/>
      </c>
      <c r="S27" s="40" t="str">
        <f ca="1">IF(Engine!BU7&gt;0,Engine!BU7,"")</f>
        <v/>
      </c>
      <c r="T27" s="40" t="str">
        <f ca="1">IF(Engine!CO7&gt;0,Engine!CO7,"")</f>
        <v/>
      </c>
      <c r="U27" s="40" t="str">
        <f ca="1">IF(Engine!DI7&gt;0,Engine!DI7,"")</f>
        <v/>
      </c>
      <c r="V27" s="40" t="str">
        <f ca="1">IF(Engine!EC7&gt;0,Engine!EC7,"")</f>
        <v/>
      </c>
      <c r="W27" s="40" t="str">
        <f ca="1">IF(Engine!EW7&gt;0,Engine!EW7,"")</f>
        <v/>
      </c>
      <c r="AP27">
        <f t="shared" si="20"/>
        <v>19</v>
      </c>
      <c r="BJ27">
        <f t="shared" si="21"/>
        <v>19</v>
      </c>
      <c r="CD27">
        <f t="shared" si="22"/>
        <v>19</v>
      </c>
      <c r="CX27">
        <f t="shared" si="23"/>
        <v>19</v>
      </c>
      <c r="DR27">
        <f t="shared" si="24"/>
        <v>19</v>
      </c>
      <c r="EL27">
        <f t="shared" si="25"/>
        <v>19</v>
      </c>
    </row>
    <row r="28" spans="1:142" x14ac:dyDescent="0.25">
      <c r="A28" s="12">
        <v>28</v>
      </c>
      <c r="B28" s="7">
        <v>4</v>
      </c>
      <c r="C28" s="1">
        <v>3</v>
      </c>
      <c r="D28" s="1">
        <v>2</v>
      </c>
      <c r="E28" s="1">
        <v>5</v>
      </c>
      <c r="F28" s="2">
        <v>6</v>
      </c>
      <c r="G28" s="8">
        <v>1</v>
      </c>
      <c r="I28" s="7">
        <v>4</v>
      </c>
      <c r="J28" s="1">
        <v>3</v>
      </c>
      <c r="K28" s="1">
        <v>2</v>
      </c>
      <c r="L28" s="1">
        <v>5</v>
      </c>
      <c r="M28" s="2">
        <v>6</v>
      </c>
      <c r="N28" s="8">
        <v>1</v>
      </c>
      <c r="AP28">
        <f t="shared" si="20"/>
        <v>20</v>
      </c>
      <c r="BJ28">
        <f t="shared" si="21"/>
        <v>20</v>
      </c>
      <c r="CD28">
        <f t="shared" si="22"/>
        <v>20</v>
      </c>
      <c r="CX28">
        <f t="shared" si="23"/>
        <v>20</v>
      </c>
      <c r="DR28">
        <f t="shared" si="24"/>
        <v>20</v>
      </c>
      <c r="EL28">
        <f t="shared" si="25"/>
        <v>20</v>
      </c>
    </row>
    <row r="29" spans="1:142" x14ac:dyDescent="0.25">
      <c r="A29" s="12">
        <v>29</v>
      </c>
      <c r="B29" s="7">
        <v>4</v>
      </c>
      <c r="C29" s="1">
        <v>3</v>
      </c>
      <c r="D29" s="1">
        <v>5</v>
      </c>
      <c r="E29" s="1">
        <v>2</v>
      </c>
      <c r="F29" s="2">
        <v>1</v>
      </c>
      <c r="G29" s="8">
        <v>6</v>
      </c>
      <c r="I29" s="7">
        <v>4</v>
      </c>
      <c r="J29" s="1">
        <v>3</v>
      </c>
      <c r="K29" s="1">
        <v>5</v>
      </c>
      <c r="L29" s="1">
        <v>2</v>
      </c>
      <c r="M29" s="2">
        <v>1</v>
      </c>
      <c r="N29" s="8">
        <v>6</v>
      </c>
      <c r="AP29">
        <f t="shared" si="20"/>
        <v>21</v>
      </c>
      <c r="BJ29">
        <f t="shared" si="21"/>
        <v>21</v>
      </c>
      <c r="CD29">
        <f t="shared" si="22"/>
        <v>21</v>
      </c>
      <c r="CX29">
        <f t="shared" si="23"/>
        <v>21</v>
      </c>
      <c r="DR29">
        <f t="shared" si="24"/>
        <v>21</v>
      </c>
      <c r="EL29">
        <f t="shared" si="25"/>
        <v>21</v>
      </c>
    </row>
    <row r="30" spans="1:142" x14ac:dyDescent="0.25">
      <c r="A30" s="12">
        <v>30</v>
      </c>
      <c r="B30" s="7">
        <v>4</v>
      </c>
      <c r="C30" s="1">
        <v>3</v>
      </c>
      <c r="D30" s="1">
        <v>5</v>
      </c>
      <c r="E30" s="1">
        <v>2</v>
      </c>
      <c r="F30" s="2">
        <v>6</v>
      </c>
      <c r="G30" s="8">
        <v>1</v>
      </c>
      <c r="I30" s="7">
        <v>4</v>
      </c>
      <c r="J30" s="1">
        <v>3</v>
      </c>
      <c r="K30" s="1">
        <v>5</v>
      </c>
      <c r="L30" s="1">
        <v>2</v>
      </c>
      <c r="M30" s="2">
        <v>6</v>
      </c>
      <c r="N30" s="8">
        <v>1</v>
      </c>
      <c r="AP30">
        <f t="shared" si="20"/>
        <v>22</v>
      </c>
      <c r="BJ30">
        <f t="shared" si="21"/>
        <v>22</v>
      </c>
      <c r="CD30">
        <f t="shared" si="22"/>
        <v>22</v>
      </c>
      <c r="CX30">
        <f t="shared" si="23"/>
        <v>22</v>
      </c>
      <c r="DR30">
        <f t="shared" si="24"/>
        <v>22</v>
      </c>
      <c r="EL30">
        <f t="shared" si="25"/>
        <v>22</v>
      </c>
    </row>
    <row r="31" spans="1:142" x14ac:dyDescent="0.25">
      <c r="A31" s="12">
        <v>31</v>
      </c>
      <c r="B31" s="7">
        <v>4</v>
      </c>
      <c r="C31" s="1">
        <v>3</v>
      </c>
      <c r="D31" s="1">
        <v>6</v>
      </c>
      <c r="E31" s="1">
        <v>1</v>
      </c>
      <c r="F31" s="2">
        <v>2</v>
      </c>
      <c r="G31" s="8">
        <v>5</v>
      </c>
      <c r="I31" s="7">
        <v>4</v>
      </c>
      <c r="J31" s="1">
        <v>3</v>
      </c>
      <c r="K31" s="1">
        <v>6</v>
      </c>
      <c r="L31" s="1">
        <v>1</v>
      </c>
      <c r="M31" s="2">
        <v>2</v>
      </c>
      <c r="N31" s="8">
        <v>5</v>
      </c>
      <c r="AP31">
        <f t="shared" si="20"/>
        <v>23</v>
      </c>
      <c r="BJ31">
        <f t="shared" si="21"/>
        <v>23</v>
      </c>
      <c r="CD31">
        <f t="shared" si="22"/>
        <v>23</v>
      </c>
      <c r="CX31">
        <f t="shared" si="23"/>
        <v>23</v>
      </c>
      <c r="DR31">
        <f t="shared" si="24"/>
        <v>23</v>
      </c>
      <c r="EL31">
        <f t="shared" si="25"/>
        <v>23</v>
      </c>
    </row>
    <row r="32" spans="1:142" ht="15.75" thickBot="1" x14ac:dyDescent="0.3">
      <c r="A32" s="12">
        <v>32</v>
      </c>
      <c r="B32" s="9">
        <v>4</v>
      </c>
      <c r="C32" s="10">
        <v>3</v>
      </c>
      <c r="D32" s="10">
        <v>6</v>
      </c>
      <c r="E32" s="10">
        <v>1</v>
      </c>
      <c r="F32" s="10">
        <v>5</v>
      </c>
      <c r="G32" s="11">
        <v>2</v>
      </c>
      <c r="I32" s="9">
        <v>4</v>
      </c>
      <c r="J32" s="10">
        <v>3</v>
      </c>
      <c r="K32" s="10">
        <v>6</v>
      </c>
      <c r="L32" s="10">
        <v>1</v>
      </c>
      <c r="M32" s="10">
        <v>5</v>
      </c>
      <c r="N32" s="11">
        <v>2</v>
      </c>
      <c r="AP32">
        <f t="shared" si="20"/>
        <v>24</v>
      </c>
      <c r="BJ32">
        <f t="shared" si="21"/>
        <v>24</v>
      </c>
      <c r="CD32">
        <f t="shared" si="22"/>
        <v>24</v>
      </c>
      <c r="CX32">
        <f t="shared" si="23"/>
        <v>24</v>
      </c>
      <c r="DR32">
        <f t="shared" si="24"/>
        <v>24</v>
      </c>
      <c r="EL32">
        <f t="shared" si="25"/>
        <v>24</v>
      </c>
    </row>
    <row r="33" spans="1:142" x14ac:dyDescent="0.25">
      <c r="A33" s="12">
        <v>33</v>
      </c>
      <c r="B33" s="7">
        <v>5</v>
      </c>
      <c r="C33" s="1">
        <v>2</v>
      </c>
      <c r="D33" s="1">
        <v>1</v>
      </c>
      <c r="E33" s="1">
        <v>6</v>
      </c>
      <c r="F33" s="2">
        <v>3</v>
      </c>
      <c r="G33" s="8">
        <v>4</v>
      </c>
      <c r="I33" s="7">
        <v>5</v>
      </c>
      <c r="J33" s="1">
        <v>2</v>
      </c>
      <c r="K33" s="1">
        <v>1</v>
      </c>
      <c r="L33" s="1">
        <v>6</v>
      </c>
      <c r="M33" s="2">
        <v>3</v>
      </c>
      <c r="N33" s="8">
        <v>4</v>
      </c>
      <c r="AP33">
        <f t="shared" si="20"/>
        <v>25</v>
      </c>
      <c r="BJ33">
        <f t="shared" si="21"/>
        <v>25</v>
      </c>
      <c r="CD33">
        <f t="shared" si="22"/>
        <v>25</v>
      </c>
      <c r="CX33">
        <f t="shared" si="23"/>
        <v>25</v>
      </c>
      <c r="DR33">
        <f t="shared" si="24"/>
        <v>25</v>
      </c>
      <c r="EL33">
        <f t="shared" si="25"/>
        <v>25</v>
      </c>
    </row>
    <row r="34" spans="1:142" x14ac:dyDescent="0.25">
      <c r="A34" s="12">
        <v>34</v>
      </c>
      <c r="B34" s="7">
        <v>5</v>
      </c>
      <c r="C34" s="1">
        <v>2</v>
      </c>
      <c r="D34" s="1">
        <v>1</v>
      </c>
      <c r="E34" s="1">
        <v>6</v>
      </c>
      <c r="F34" s="2">
        <v>4</v>
      </c>
      <c r="G34" s="8">
        <v>3</v>
      </c>
      <c r="I34" s="7">
        <v>5</v>
      </c>
      <c r="J34" s="1">
        <v>2</v>
      </c>
      <c r="K34" s="1">
        <v>1</v>
      </c>
      <c r="L34" s="1">
        <v>6</v>
      </c>
      <c r="M34" s="2">
        <v>4</v>
      </c>
      <c r="N34" s="8">
        <v>3</v>
      </c>
      <c r="AP34">
        <f t="shared" si="20"/>
        <v>26</v>
      </c>
      <c r="BJ34">
        <f t="shared" si="21"/>
        <v>26</v>
      </c>
      <c r="CD34">
        <f t="shared" si="22"/>
        <v>26</v>
      </c>
      <c r="CX34">
        <f t="shared" si="23"/>
        <v>26</v>
      </c>
      <c r="DR34">
        <f t="shared" si="24"/>
        <v>26</v>
      </c>
      <c r="EL34">
        <f t="shared" si="25"/>
        <v>26</v>
      </c>
    </row>
    <row r="35" spans="1:142" x14ac:dyDescent="0.25">
      <c r="A35" s="12">
        <v>35</v>
      </c>
      <c r="B35" s="7">
        <v>5</v>
      </c>
      <c r="C35" s="1">
        <v>2</v>
      </c>
      <c r="D35" s="1">
        <v>3</v>
      </c>
      <c r="E35" s="1">
        <v>4</v>
      </c>
      <c r="F35" s="2">
        <v>1</v>
      </c>
      <c r="G35" s="8">
        <v>6</v>
      </c>
      <c r="I35" s="7">
        <v>5</v>
      </c>
      <c r="J35" s="1">
        <v>2</v>
      </c>
      <c r="K35" s="1">
        <v>3</v>
      </c>
      <c r="L35" s="1">
        <v>4</v>
      </c>
      <c r="M35" s="2">
        <v>1</v>
      </c>
      <c r="N35" s="8">
        <v>6</v>
      </c>
      <c r="AP35">
        <f t="shared" si="20"/>
        <v>27</v>
      </c>
      <c r="BJ35">
        <f t="shared" si="21"/>
        <v>27</v>
      </c>
      <c r="CD35">
        <f t="shared" si="22"/>
        <v>27</v>
      </c>
      <c r="CX35">
        <f t="shared" si="23"/>
        <v>27</v>
      </c>
      <c r="DR35">
        <f t="shared" si="24"/>
        <v>27</v>
      </c>
      <c r="EL35">
        <f t="shared" si="25"/>
        <v>27</v>
      </c>
    </row>
    <row r="36" spans="1:142" x14ac:dyDescent="0.25">
      <c r="A36" s="12">
        <v>36</v>
      </c>
      <c r="B36" s="7">
        <v>5</v>
      </c>
      <c r="C36" s="1">
        <v>2</v>
      </c>
      <c r="D36" s="1">
        <v>3</v>
      </c>
      <c r="E36" s="1">
        <v>4</v>
      </c>
      <c r="F36" s="2">
        <v>6</v>
      </c>
      <c r="G36" s="8">
        <v>1</v>
      </c>
      <c r="I36" s="7">
        <v>5</v>
      </c>
      <c r="J36" s="1">
        <v>2</v>
      </c>
      <c r="K36" s="1">
        <v>3</v>
      </c>
      <c r="L36" s="1">
        <v>4</v>
      </c>
      <c r="M36" s="2">
        <v>6</v>
      </c>
      <c r="N36" s="8">
        <v>1</v>
      </c>
      <c r="AP36">
        <f t="shared" si="20"/>
        <v>28</v>
      </c>
      <c r="BJ36">
        <f t="shared" si="21"/>
        <v>28</v>
      </c>
      <c r="CD36">
        <f t="shared" si="22"/>
        <v>28</v>
      </c>
      <c r="CX36">
        <f t="shared" si="23"/>
        <v>28</v>
      </c>
      <c r="DR36">
        <f t="shared" si="24"/>
        <v>28</v>
      </c>
      <c r="EL36">
        <f t="shared" si="25"/>
        <v>28</v>
      </c>
    </row>
    <row r="37" spans="1:142" x14ac:dyDescent="0.25">
      <c r="A37" s="12">
        <v>37</v>
      </c>
      <c r="B37" s="7">
        <v>5</v>
      </c>
      <c r="C37" s="1">
        <v>2</v>
      </c>
      <c r="D37" s="1">
        <v>4</v>
      </c>
      <c r="E37" s="1">
        <v>3</v>
      </c>
      <c r="F37" s="2">
        <v>1</v>
      </c>
      <c r="G37" s="8">
        <v>6</v>
      </c>
      <c r="I37" s="7">
        <v>5</v>
      </c>
      <c r="J37" s="1">
        <v>2</v>
      </c>
      <c r="K37" s="1">
        <v>4</v>
      </c>
      <c r="L37" s="1">
        <v>3</v>
      </c>
      <c r="M37" s="2">
        <v>1</v>
      </c>
      <c r="N37" s="8">
        <v>6</v>
      </c>
      <c r="AP37">
        <f t="shared" si="20"/>
        <v>29</v>
      </c>
      <c r="BJ37">
        <f t="shared" si="21"/>
        <v>29</v>
      </c>
      <c r="CD37">
        <f t="shared" si="22"/>
        <v>29</v>
      </c>
      <c r="CX37">
        <f t="shared" si="23"/>
        <v>29</v>
      </c>
      <c r="DR37">
        <f t="shared" si="24"/>
        <v>29</v>
      </c>
      <c r="EL37">
        <f t="shared" si="25"/>
        <v>29</v>
      </c>
    </row>
    <row r="38" spans="1:142" x14ac:dyDescent="0.25">
      <c r="A38" s="12">
        <v>38</v>
      </c>
      <c r="B38" s="7">
        <v>5</v>
      </c>
      <c r="C38" s="1">
        <v>2</v>
      </c>
      <c r="D38" s="1">
        <v>4</v>
      </c>
      <c r="E38" s="1">
        <v>3</v>
      </c>
      <c r="F38" s="2">
        <v>6</v>
      </c>
      <c r="G38" s="8">
        <v>1</v>
      </c>
      <c r="I38" s="7">
        <v>5</v>
      </c>
      <c r="J38" s="1">
        <v>2</v>
      </c>
      <c r="K38" s="1">
        <v>4</v>
      </c>
      <c r="L38" s="1">
        <v>3</v>
      </c>
      <c r="M38" s="2">
        <v>6</v>
      </c>
      <c r="N38" s="8">
        <v>1</v>
      </c>
      <c r="AP38">
        <f t="shared" si="20"/>
        <v>30</v>
      </c>
      <c r="BJ38">
        <f t="shared" si="21"/>
        <v>30</v>
      </c>
      <c r="CD38">
        <f t="shared" si="22"/>
        <v>30</v>
      </c>
      <c r="CX38">
        <f t="shared" si="23"/>
        <v>30</v>
      </c>
      <c r="DR38">
        <f t="shared" si="24"/>
        <v>30</v>
      </c>
      <c r="EL38">
        <f t="shared" si="25"/>
        <v>30</v>
      </c>
    </row>
    <row r="39" spans="1:142" x14ac:dyDescent="0.25">
      <c r="A39" s="12">
        <v>39</v>
      </c>
      <c r="B39" s="7">
        <v>5</v>
      </c>
      <c r="C39" s="1">
        <v>2</v>
      </c>
      <c r="D39" s="1">
        <v>6</v>
      </c>
      <c r="E39" s="1">
        <v>1</v>
      </c>
      <c r="F39" s="2">
        <v>3</v>
      </c>
      <c r="G39" s="8">
        <v>4</v>
      </c>
      <c r="I39" s="7">
        <v>5</v>
      </c>
      <c r="J39" s="1">
        <v>2</v>
      </c>
      <c r="K39" s="1">
        <v>6</v>
      </c>
      <c r="L39" s="1">
        <v>1</v>
      </c>
      <c r="M39" s="2">
        <v>3</v>
      </c>
      <c r="N39" s="8">
        <v>4</v>
      </c>
      <c r="AP39">
        <f t="shared" si="20"/>
        <v>31</v>
      </c>
      <c r="BJ39">
        <f t="shared" si="21"/>
        <v>31</v>
      </c>
      <c r="CD39">
        <f t="shared" si="22"/>
        <v>31</v>
      </c>
      <c r="CX39">
        <f t="shared" si="23"/>
        <v>31</v>
      </c>
      <c r="DR39">
        <f t="shared" si="24"/>
        <v>31</v>
      </c>
      <c r="EL39">
        <f t="shared" si="25"/>
        <v>31</v>
      </c>
    </row>
    <row r="40" spans="1:142" ht="15.75" thickBot="1" x14ac:dyDescent="0.3">
      <c r="A40" s="12">
        <v>40</v>
      </c>
      <c r="B40" s="9">
        <v>5</v>
      </c>
      <c r="C40" s="10">
        <v>2</v>
      </c>
      <c r="D40" s="10">
        <v>6</v>
      </c>
      <c r="E40" s="10">
        <v>1</v>
      </c>
      <c r="F40" s="2">
        <v>4</v>
      </c>
      <c r="G40" s="8">
        <v>3</v>
      </c>
      <c r="I40" s="9">
        <v>5</v>
      </c>
      <c r="J40" s="10">
        <v>2</v>
      </c>
      <c r="K40" s="10">
        <v>6</v>
      </c>
      <c r="L40" s="10">
        <v>1</v>
      </c>
      <c r="M40" s="2">
        <v>4</v>
      </c>
      <c r="N40" s="8">
        <v>3</v>
      </c>
      <c r="AP40">
        <f t="shared" si="20"/>
        <v>32</v>
      </c>
      <c r="BJ40">
        <f t="shared" si="21"/>
        <v>32</v>
      </c>
      <c r="CD40">
        <f t="shared" si="22"/>
        <v>32</v>
      </c>
      <c r="CX40">
        <f t="shared" si="23"/>
        <v>32</v>
      </c>
      <c r="DR40">
        <f t="shared" si="24"/>
        <v>32</v>
      </c>
      <c r="EL40">
        <f t="shared" si="25"/>
        <v>32</v>
      </c>
    </row>
    <row r="41" spans="1:142" x14ac:dyDescent="0.25">
      <c r="A41" s="12">
        <v>41</v>
      </c>
      <c r="B41" s="7">
        <v>6</v>
      </c>
      <c r="C41" s="1">
        <v>1</v>
      </c>
      <c r="D41" s="1">
        <v>2</v>
      </c>
      <c r="E41" s="1">
        <v>5</v>
      </c>
      <c r="F41" s="5">
        <v>3</v>
      </c>
      <c r="G41" s="6">
        <v>4</v>
      </c>
      <c r="I41" s="7">
        <v>6</v>
      </c>
      <c r="J41" s="1">
        <v>1</v>
      </c>
      <c r="K41" s="1">
        <v>2</v>
      </c>
      <c r="L41" s="1">
        <v>5</v>
      </c>
      <c r="M41" s="5">
        <v>3</v>
      </c>
      <c r="N41" s="6">
        <v>4</v>
      </c>
      <c r="AP41">
        <f t="shared" si="20"/>
        <v>33</v>
      </c>
      <c r="BJ41">
        <f t="shared" si="21"/>
        <v>33</v>
      </c>
      <c r="CD41">
        <f t="shared" si="22"/>
        <v>33</v>
      </c>
      <c r="CX41">
        <f t="shared" si="23"/>
        <v>33</v>
      </c>
      <c r="DR41">
        <f t="shared" si="24"/>
        <v>33</v>
      </c>
      <c r="EL41">
        <f t="shared" si="25"/>
        <v>33</v>
      </c>
    </row>
    <row r="42" spans="1:142" x14ac:dyDescent="0.25">
      <c r="A42" s="12">
        <v>42</v>
      </c>
      <c r="B42" s="7">
        <v>6</v>
      </c>
      <c r="C42" s="1">
        <v>1</v>
      </c>
      <c r="D42" s="1">
        <v>2</v>
      </c>
      <c r="E42" s="1">
        <v>5</v>
      </c>
      <c r="F42" s="2">
        <v>4</v>
      </c>
      <c r="G42" s="8">
        <v>3</v>
      </c>
      <c r="I42" s="7">
        <v>6</v>
      </c>
      <c r="J42" s="1">
        <v>1</v>
      </c>
      <c r="K42" s="1">
        <v>2</v>
      </c>
      <c r="L42" s="1">
        <v>5</v>
      </c>
      <c r="M42" s="2">
        <v>4</v>
      </c>
      <c r="N42" s="8">
        <v>3</v>
      </c>
      <c r="AP42">
        <f t="shared" si="20"/>
        <v>34</v>
      </c>
      <c r="BJ42">
        <f t="shared" si="21"/>
        <v>34</v>
      </c>
      <c r="CD42">
        <f t="shared" si="22"/>
        <v>34</v>
      </c>
      <c r="CX42">
        <f t="shared" si="23"/>
        <v>34</v>
      </c>
      <c r="DR42">
        <f t="shared" si="24"/>
        <v>34</v>
      </c>
      <c r="EL42">
        <f t="shared" si="25"/>
        <v>34</v>
      </c>
    </row>
    <row r="43" spans="1:142" x14ac:dyDescent="0.25">
      <c r="A43" s="12">
        <v>43</v>
      </c>
      <c r="B43" s="7">
        <v>6</v>
      </c>
      <c r="C43" s="1">
        <v>1</v>
      </c>
      <c r="D43" s="1">
        <v>3</v>
      </c>
      <c r="E43" s="1">
        <v>4</v>
      </c>
      <c r="F43" s="2">
        <v>2</v>
      </c>
      <c r="G43" s="8">
        <v>5</v>
      </c>
      <c r="I43" s="7">
        <v>6</v>
      </c>
      <c r="J43" s="1">
        <v>1</v>
      </c>
      <c r="K43" s="1">
        <v>3</v>
      </c>
      <c r="L43" s="1">
        <v>4</v>
      </c>
      <c r="M43" s="2">
        <v>2</v>
      </c>
      <c r="N43" s="8">
        <v>5</v>
      </c>
      <c r="AP43">
        <f t="shared" si="20"/>
        <v>35</v>
      </c>
      <c r="BJ43">
        <f t="shared" si="21"/>
        <v>35</v>
      </c>
      <c r="CD43">
        <f t="shared" si="22"/>
        <v>35</v>
      </c>
      <c r="CX43">
        <f t="shared" si="23"/>
        <v>35</v>
      </c>
      <c r="DR43">
        <f t="shared" si="24"/>
        <v>35</v>
      </c>
      <c r="EL43">
        <f t="shared" si="25"/>
        <v>35</v>
      </c>
    </row>
    <row r="44" spans="1:142" x14ac:dyDescent="0.25">
      <c r="A44" s="12">
        <v>44</v>
      </c>
      <c r="B44" s="7">
        <v>6</v>
      </c>
      <c r="C44" s="1">
        <v>1</v>
      </c>
      <c r="D44" s="1">
        <v>3</v>
      </c>
      <c r="E44" s="1">
        <v>4</v>
      </c>
      <c r="F44" s="2">
        <v>5</v>
      </c>
      <c r="G44" s="8">
        <v>2</v>
      </c>
      <c r="I44" s="7">
        <v>6</v>
      </c>
      <c r="J44" s="1">
        <v>1</v>
      </c>
      <c r="K44" s="1">
        <v>3</v>
      </c>
      <c r="L44" s="1">
        <v>4</v>
      </c>
      <c r="M44" s="2">
        <v>5</v>
      </c>
      <c r="N44" s="8">
        <v>2</v>
      </c>
      <c r="AP44">
        <f t="shared" si="20"/>
        <v>36</v>
      </c>
      <c r="BJ44">
        <f t="shared" si="21"/>
        <v>36</v>
      </c>
      <c r="CD44">
        <f t="shared" si="22"/>
        <v>36</v>
      </c>
      <c r="CX44">
        <f t="shared" si="23"/>
        <v>36</v>
      </c>
      <c r="DR44">
        <f t="shared" si="24"/>
        <v>36</v>
      </c>
      <c r="EL44">
        <f t="shared" si="25"/>
        <v>36</v>
      </c>
    </row>
    <row r="45" spans="1:142" x14ac:dyDescent="0.25">
      <c r="A45" s="12">
        <v>45</v>
      </c>
      <c r="B45" s="7">
        <v>6</v>
      </c>
      <c r="C45" s="1">
        <v>1</v>
      </c>
      <c r="D45" s="1">
        <v>4</v>
      </c>
      <c r="E45" s="1">
        <v>3</v>
      </c>
      <c r="F45" s="2">
        <v>2</v>
      </c>
      <c r="G45" s="8">
        <v>5</v>
      </c>
      <c r="I45" s="7">
        <v>6</v>
      </c>
      <c r="J45" s="1">
        <v>1</v>
      </c>
      <c r="K45" s="1">
        <v>4</v>
      </c>
      <c r="L45" s="1">
        <v>3</v>
      </c>
      <c r="M45" s="2">
        <v>2</v>
      </c>
      <c r="N45" s="8">
        <v>5</v>
      </c>
      <c r="AP45">
        <f t="shared" si="20"/>
        <v>37</v>
      </c>
      <c r="BJ45">
        <f t="shared" si="21"/>
        <v>37</v>
      </c>
      <c r="CD45">
        <f t="shared" si="22"/>
        <v>37</v>
      </c>
      <c r="CX45">
        <f t="shared" si="23"/>
        <v>37</v>
      </c>
      <c r="DR45">
        <f t="shared" si="24"/>
        <v>37</v>
      </c>
      <c r="EL45">
        <f t="shared" si="25"/>
        <v>37</v>
      </c>
    </row>
    <row r="46" spans="1:142" x14ac:dyDescent="0.25">
      <c r="A46" s="12">
        <v>46</v>
      </c>
      <c r="B46" s="7">
        <v>6</v>
      </c>
      <c r="C46" s="1">
        <v>1</v>
      </c>
      <c r="D46" s="1">
        <v>4</v>
      </c>
      <c r="E46" s="1">
        <v>3</v>
      </c>
      <c r="F46" s="2">
        <v>5</v>
      </c>
      <c r="G46" s="8">
        <v>2</v>
      </c>
      <c r="I46" s="7">
        <v>6</v>
      </c>
      <c r="J46" s="1">
        <v>1</v>
      </c>
      <c r="K46" s="1">
        <v>4</v>
      </c>
      <c r="L46" s="1">
        <v>3</v>
      </c>
      <c r="M46" s="2">
        <v>5</v>
      </c>
      <c r="N46" s="8">
        <v>2</v>
      </c>
      <c r="AP46">
        <f t="shared" si="20"/>
        <v>38</v>
      </c>
      <c r="BJ46">
        <f t="shared" si="21"/>
        <v>38</v>
      </c>
      <c r="CD46">
        <f t="shared" si="22"/>
        <v>38</v>
      </c>
      <c r="CX46">
        <f t="shared" si="23"/>
        <v>38</v>
      </c>
      <c r="DR46">
        <f t="shared" si="24"/>
        <v>38</v>
      </c>
      <c r="EL46">
        <f t="shared" si="25"/>
        <v>38</v>
      </c>
    </row>
    <row r="47" spans="1:142" x14ac:dyDescent="0.25">
      <c r="A47" s="12">
        <v>47</v>
      </c>
      <c r="B47" s="7">
        <v>6</v>
      </c>
      <c r="C47" s="1">
        <v>1</v>
      </c>
      <c r="D47" s="1">
        <v>5</v>
      </c>
      <c r="E47" s="1">
        <v>2</v>
      </c>
      <c r="F47" s="2">
        <v>3</v>
      </c>
      <c r="G47" s="8">
        <v>4</v>
      </c>
      <c r="I47" s="7">
        <v>6</v>
      </c>
      <c r="J47" s="1">
        <v>1</v>
      </c>
      <c r="K47" s="1">
        <v>5</v>
      </c>
      <c r="L47" s="1">
        <v>2</v>
      </c>
      <c r="M47" s="2">
        <v>3</v>
      </c>
      <c r="N47" s="8">
        <v>4</v>
      </c>
      <c r="AP47">
        <f t="shared" si="20"/>
        <v>39</v>
      </c>
      <c r="BJ47">
        <f t="shared" si="21"/>
        <v>39</v>
      </c>
      <c r="CD47">
        <f t="shared" si="22"/>
        <v>39</v>
      </c>
      <c r="CX47">
        <f t="shared" si="23"/>
        <v>39</v>
      </c>
      <c r="DR47">
        <f t="shared" si="24"/>
        <v>39</v>
      </c>
      <c r="EL47">
        <f t="shared" si="25"/>
        <v>39</v>
      </c>
    </row>
    <row r="48" spans="1:142" ht="15.75" thickBot="1" x14ac:dyDescent="0.3">
      <c r="A48" s="12">
        <v>48</v>
      </c>
      <c r="B48" s="9">
        <v>6</v>
      </c>
      <c r="C48" s="10">
        <v>1</v>
      </c>
      <c r="D48" s="10">
        <v>5</v>
      </c>
      <c r="E48" s="10">
        <v>2</v>
      </c>
      <c r="F48" s="10">
        <v>4</v>
      </c>
      <c r="G48" s="11">
        <v>3</v>
      </c>
      <c r="I48" s="9">
        <v>6</v>
      </c>
      <c r="J48" s="10">
        <v>1</v>
      </c>
      <c r="K48" s="10">
        <v>5</v>
      </c>
      <c r="L48" s="10">
        <v>2</v>
      </c>
      <c r="M48" s="10">
        <v>4</v>
      </c>
      <c r="N48" s="11">
        <v>3</v>
      </c>
      <c r="AP48">
        <f t="shared" si="20"/>
        <v>40</v>
      </c>
      <c r="BJ48">
        <f t="shared" si="21"/>
        <v>40</v>
      </c>
      <c r="CD48">
        <f t="shared" si="22"/>
        <v>40</v>
      </c>
      <c r="CX48">
        <f t="shared" si="23"/>
        <v>40</v>
      </c>
      <c r="DR48">
        <f t="shared" si="24"/>
        <v>40</v>
      </c>
      <c r="EL48">
        <f t="shared" si="25"/>
        <v>40</v>
      </c>
    </row>
    <row r="49" spans="42:142" x14ac:dyDescent="0.25">
      <c r="AP49">
        <f t="shared" si="20"/>
        <v>41</v>
      </c>
      <c r="BJ49">
        <f t="shared" si="21"/>
        <v>41</v>
      </c>
      <c r="CD49">
        <f t="shared" si="22"/>
        <v>41</v>
      </c>
      <c r="CX49">
        <f t="shared" si="23"/>
        <v>41</v>
      </c>
      <c r="DR49">
        <f t="shared" si="24"/>
        <v>41</v>
      </c>
      <c r="EL49">
        <f t="shared" si="25"/>
        <v>41</v>
      </c>
    </row>
    <row r="50" spans="42:142" x14ac:dyDescent="0.25">
      <c r="AP50">
        <f t="shared" si="20"/>
        <v>42</v>
      </c>
      <c r="BJ50">
        <f t="shared" si="21"/>
        <v>42</v>
      </c>
      <c r="CD50">
        <f t="shared" si="22"/>
        <v>42</v>
      </c>
      <c r="CX50">
        <f t="shared" si="23"/>
        <v>42</v>
      </c>
      <c r="DR50">
        <f t="shared" si="24"/>
        <v>42</v>
      </c>
      <c r="EL50">
        <f t="shared" si="25"/>
        <v>42</v>
      </c>
    </row>
    <row r="51" spans="42:142" x14ac:dyDescent="0.25">
      <c r="AP51">
        <f t="shared" si="20"/>
        <v>43</v>
      </c>
      <c r="BJ51">
        <f t="shared" si="21"/>
        <v>43</v>
      </c>
      <c r="CD51">
        <f t="shared" si="22"/>
        <v>43</v>
      </c>
      <c r="CX51">
        <f t="shared" si="23"/>
        <v>43</v>
      </c>
      <c r="DR51">
        <f t="shared" si="24"/>
        <v>43</v>
      </c>
      <c r="EL51">
        <f t="shared" si="25"/>
        <v>43</v>
      </c>
    </row>
    <row r="52" spans="42:142" x14ac:dyDescent="0.25">
      <c r="AP52">
        <f t="shared" si="20"/>
        <v>44</v>
      </c>
      <c r="BJ52">
        <f t="shared" si="21"/>
        <v>44</v>
      </c>
      <c r="CD52">
        <f t="shared" si="22"/>
        <v>44</v>
      </c>
      <c r="CX52">
        <f t="shared" si="23"/>
        <v>44</v>
      </c>
      <c r="DR52">
        <f t="shared" si="24"/>
        <v>44</v>
      </c>
      <c r="EL52">
        <f t="shared" si="25"/>
        <v>44</v>
      </c>
    </row>
    <row r="53" spans="42:142" x14ac:dyDescent="0.25">
      <c r="AP53">
        <f t="shared" ref="AP53:AP84" si="26">AP52+1</f>
        <v>45</v>
      </c>
      <c r="BJ53">
        <f t="shared" ref="BJ53:BJ84" si="27">BJ52+1</f>
        <v>45</v>
      </c>
      <c r="CD53">
        <f t="shared" ref="CD53:CD84" si="28">CD52+1</f>
        <v>45</v>
      </c>
      <c r="CX53">
        <f t="shared" ref="CX53:CX84" si="29">CX52+1</f>
        <v>45</v>
      </c>
      <c r="DR53">
        <f t="shared" ref="DR53:DR84" si="30">DR52+1</f>
        <v>45</v>
      </c>
      <c r="EL53">
        <f t="shared" ref="EL53:EL84" si="31">EL52+1</f>
        <v>45</v>
      </c>
    </row>
    <row r="54" spans="42:142" x14ac:dyDescent="0.25">
      <c r="AP54">
        <f t="shared" si="26"/>
        <v>46</v>
      </c>
      <c r="BJ54">
        <f t="shared" si="27"/>
        <v>46</v>
      </c>
      <c r="CD54">
        <f t="shared" si="28"/>
        <v>46</v>
      </c>
      <c r="CX54">
        <f t="shared" si="29"/>
        <v>46</v>
      </c>
      <c r="DR54">
        <f t="shared" si="30"/>
        <v>46</v>
      </c>
      <c r="EL54">
        <f t="shared" si="31"/>
        <v>46</v>
      </c>
    </row>
    <row r="55" spans="42:142" x14ac:dyDescent="0.25">
      <c r="AP55">
        <f t="shared" si="26"/>
        <v>47</v>
      </c>
      <c r="BJ55">
        <f t="shared" si="27"/>
        <v>47</v>
      </c>
      <c r="CD55">
        <f t="shared" si="28"/>
        <v>47</v>
      </c>
      <c r="CX55">
        <f t="shared" si="29"/>
        <v>47</v>
      </c>
      <c r="DR55">
        <f t="shared" si="30"/>
        <v>47</v>
      </c>
      <c r="EL55">
        <f t="shared" si="31"/>
        <v>47</v>
      </c>
    </row>
    <row r="56" spans="42:142" x14ac:dyDescent="0.25">
      <c r="AP56">
        <f t="shared" si="26"/>
        <v>48</v>
      </c>
      <c r="BJ56">
        <f t="shared" si="27"/>
        <v>48</v>
      </c>
      <c r="CD56">
        <f t="shared" si="28"/>
        <v>48</v>
      </c>
      <c r="CX56">
        <f t="shared" si="29"/>
        <v>48</v>
      </c>
      <c r="DR56">
        <f t="shared" si="30"/>
        <v>48</v>
      </c>
      <c r="EL56">
        <f t="shared" si="31"/>
        <v>48</v>
      </c>
    </row>
    <row r="57" spans="42:142" x14ac:dyDescent="0.25">
      <c r="AP57">
        <f t="shared" si="26"/>
        <v>49</v>
      </c>
      <c r="BJ57">
        <f t="shared" si="27"/>
        <v>49</v>
      </c>
      <c r="CD57">
        <f t="shared" si="28"/>
        <v>49</v>
      </c>
      <c r="CX57">
        <f t="shared" si="29"/>
        <v>49</v>
      </c>
      <c r="DR57">
        <f t="shared" si="30"/>
        <v>49</v>
      </c>
      <c r="EL57">
        <f t="shared" si="31"/>
        <v>49</v>
      </c>
    </row>
    <row r="58" spans="42:142" x14ac:dyDescent="0.25">
      <c r="AP58">
        <f t="shared" si="26"/>
        <v>50</v>
      </c>
      <c r="BJ58">
        <f t="shared" si="27"/>
        <v>50</v>
      </c>
      <c r="CD58">
        <f t="shared" si="28"/>
        <v>50</v>
      </c>
      <c r="CX58">
        <f t="shared" si="29"/>
        <v>50</v>
      </c>
      <c r="DR58">
        <f t="shared" si="30"/>
        <v>50</v>
      </c>
      <c r="EL58">
        <f t="shared" si="31"/>
        <v>50</v>
      </c>
    </row>
    <row r="59" spans="42:142" x14ac:dyDescent="0.25">
      <c r="AP59">
        <f t="shared" si="26"/>
        <v>51</v>
      </c>
      <c r="BJ59">
        <f t="shared" si="27"/>
        <v>51</v>
      </c>
      <c r="CD59">
        <f t="shared" si="28"/>
        <v>51</v>
      </c>
      <c r="CX59">
        <f t="shared" si="29"/>
        <v>51</v>
      </c>
      <c r="DR59">
        <f t="shared" si="30"/>
        <v>51</v>
      </c>
      <c r="EL59">
        <f t="shared" si="31"/>
        <v>51</v>
      </c>
    </row>
    <row r="60" spans="42:142" x14ac:dyDescent="0.25">
      <c r="AP60">
        <f t="shared" si="26"/>
        <v>52</v>
      </c>
      <c r="BJ60">
        <f t="shared" si="27"/>
        <v>52</v>
      </c>
      <c r="CD60">
        <f t="shared" si="28"/>
        <v>52</v>
      </c>
      <c r="CX60">
        <f t="shared" si="29"/>
        <v>52</v>
      </c>
      <c r="DR60">
        <f t="shared" si="30"/>
        <v>52</v>
      </c>
      <c r="EL60">
        <f t="shared" si="31"/>
        <v>52</v>
      </c>
    </row>
    <row r="61" spans="42:142" x14ac:dyDescent="0.25">
      <c r="AP61">
        <f t="shared" si="26"/>
        <v>53</v>
      </c>
      <c r="BJ61">
        <f t="shared" si="27"/>
        <v>53</v>
      </c>
      <c r="CD61">
        <f t="shared" si="28"/>
        <v>53</v>
      </c>
      <c r="CX61">
        <f t="shared" si="29"/>
        <v>53</v>
      </c>
      <c r="DR61">
        <f t="shared" si="30"/>
        <v>53</v>
      </c>
      <c r="EL61">
        <f t="shared" si="31"/>
        <v>53</v>
      </c>
    </row>
    <row r="62" spans="42:142" x14ac:dyDescent="0.25">
      <c r="AP62">
        <f t="shared" si="26"/>
        <v>54</v>
      </c>
      <c r="BJ62">
        <f t="shared" si="27"/>
        <v>54</v>
      </c>
      <c r="CD62">
        <f t="shared" si="28"/>
        <v>54</v>
      </c>
      <c r="CX62">
        <f t="shared" si="29"/>
        <v>54</v>
      </c>
      <c r="DR62">
        <f t="shared" si="30"/>
        <v>54</v>
      </c>
      <c r="EL62">
        <f t="shared" si="31"/>
        <v>54</v>
      </c>
    </row>
    <row r="63" spans="42:142" x14ac:dyDescent="0.25">
      <c r="AP63">
        <f t="shared" si="26"/>
        <v>55</v>
      </c>
      <c r="BJ63">
        <f t="shared" si="27"/>
        <v>55</v>
      </c>
      <c r="CD63">
        <f t="shared" si="28"/>
        <v>55</v>
      </c>
      <c r="CX63">
        <f t="shared" si="29"/>
        <v>55</v>
      </c>
      <c r="DR63">
        <f t="shared" si="30"/>
        <v>55</v>
      </c>
      <c r="EL63">
        <f t="shared" si="31"/>
        <v>55</v>
      </c>
    </row>
    <row r="64" spans="42:142" x14ac:dyDescent="0.25">
      <c r="AP64">
        <f t="shared" si="26"/>
        <v>56</v>
      </c>
      <c r="BJ64">
        <f t="shared" si="27"/>
        <v>56</v>
      </c>
      <c r="CD64">
        <f t="shared" si="28"/>
        <v>56</v>
      </c>
      <c r="CX64">
        <f t="shared" si="29"/>
        <v>56</v>
      </c>
      <c r="DR64">
        <f t="shared" si="30"/>
        <v>56</v>
      </c>
      <c r="EL64">
        <f t="shared" si="31"/>
        <v>56</v>
      </c>
    </row>
    <row r="65" spans="42:142" x14ac:dyDescent="0.25">
      <c r="AP65">
        <f t="shared" si="26"/>
        <v>57</v>
      </c>
      <c r="BJ65">
        <f t="shared" si="27"/>
        <v>57</v>
      </c>
      <c r="CD65">
        <f t="shared" si="28"/>
        <v>57</v>
      </c>
      <c r="CX65">
        <f t="shared" si="29"/>
        <v>57</v>
      </c>
      <c r="DR65">
        <f t="shared" si="30"/>
        <v>57</v>
      </c>
      <c r="EL65">
        <f t="shared" si="31"/>
        <v>57</v>
      </c>
    </row>
    <row r="66" spans="42:142" x14ac:dyDescent="0.25">
      <c r="AP66">
        <f t="shared" si="26"/>
        <v>58</v>
      </c>
      <c r="BJ66">
        <f t="shared" si="27"/>
        <v>58</v>
      </c>
      <c r="CD66">
        <f t="shared" si="28"/>
        <v>58</v>
      </c>
      <c r="CX66">
        <f t="shared" si="29"/>
        <v>58</v>
      </c>
      <c r="DR66">
        <f t="shared" si="30"/>
        <v>58</v>
      </c>
      <c r="EL66">
        <f t="shared" si="31"/>
        <v>58</v>
      </c>
    </row>
    <row r="67" spans="42:142" x14ac:dyDescent="0.25">
      <c r="AP67">
        <f t="shared" si="26"/>
        <v>59</v>
      </c>
      <c r="BJ67">
        <f t="shared" si="27"/>
        <v>59</v>
      </c>
      <c r="CD67">
        <f t="shared" si="28"/>
        <v>59</v>
      </c>
      <c r="CX67">
        <f t="shared" si="29"/>
        <v>59</v>
      </c>
      <c r="DR67">
        <f t="shared" si="30"/>
        <v>59</v>
      </c>
      <c r="EL67">
        <f t="shared" si="31"/>
        <v>59</v>
      </c>
    </row>
    <row r="68" spans="42:142" x14ac:dyDescent="0.25">
      <c r="AP68">
        <f t="shared" si="26"/>
        <v>60</v>
      </c>
      <c r="BJ68">
        <f t="shared" si="27"/>
        <v>60</v>
      </c>
      <c r="CD68">
        <f t="shared" si="28"/>
        <v>60</v>
      </c>
      <c r="CX68">
        <f t="shared" si="29"/>
        <v>60</v>
      </c>
      <c r="DR68">
        <f t="shared" si="30"/>
        <v>60</v>
      </c>
      <c r="EL68">
        <f t="shared" si="31"/>
        <v>60</v>
      </c>
    </row>
    <row r="69" spans="42:142" x14ac:dyDescent="0.25">
      <c r="AP69">
        <f t="shared" si="26"/>
        <v>61</v>
      </c>
      <c r="BJ69">
        <f t="shared" si="27"/>
        <v>61</v>
      </c>
      <c r="CD69">
        <f t="shared" si="28"/>
        <v>61</v>
      </c>
      <c r="CX69">
        <f t="shared" si="29"/>
        <v>61</v>
      </c>
      <c r="DR69">
        <f t="shared" si="30"/>
        <v>61</v>
      </c>
      <c r="EL69">
        <f t="shared" si="31"/>
        <v>61</v>
      </c>
    </row>
    <row r="70" spans="42:142" x14ac:dyDescent="0.25">
      <c r="AP70">
        <f t="shared" si="26"/>
        <v>62</v>
      </c>
      <c r="BJ70">
        <f t="shared" si="27"/>
        <v>62</v>
      </c>
      <c r="CD70">
        <f t="shared" si="28"/>
        <v>62</v>
      </c>
      <c r="CX70">
        <f t="shared" si="29"/>
        <v>62</v>
      </c>
      <c r="DR70">
        <f t="shared" si="30"/>
        <v>62</v>
      </c>
      <c r="EL70">
        <f t="shared" si="31"/>
        <v>62</v>
      </c>
    </row>
    <row r="71" spans="42:142" x14ac:dyDescent="0.25">
      <c r="AP71">
        <f t="shared" si="26"/>
        <v>63</v>
      </c>
      <c r="BJ71">
        <f t="shared" si="27"/>
        <v>63</v>
      </c>
      <c r="CD71">
        <f t="shared" si="28"/>
        <v>63</v>
      </c>
      <c r="CX71">
        <f t="shared" si="29"/>
        <v>63</v>
      </c>
      <c r="DR71">
        <f t="shared" si="30"/>
        <v>63</v>
      </c>
      <c r="EL71">
        <f t="shared" si="31"/>
        <v>63</v>
      </c>
    </row>
    <row r="72" spans="42:142" x14ac:dyDescent="0.25">
      <c r="AP72">
        <f t="shared" si="26"/>
        <v>64</v>
      </c>
      <c r="BJ72">
        <f t="shared" si="27"/>
        <v>64</v>
      </c>
      <c r="CD72">
        <f t="shared" si="28"/>
        <v>64</v>
      </c>
      <c r="CX72">
        <f t="shared" si="29"/>
        <v>64</v>
      </c>
      <c r="DR72">
        <f t="shared" si="30"/>
        <v>64</v>
      </c>
      <c r="EL72">
        <f t="shared" si="31"/>
        <v>64</v>
      </c>
    </row>
    <row r="73" spans="42:142" x14ac:dyDescent="0.25">
      <c r="AP73">
        <f t="shared" si="26"/>
        <v>65</v>
      </c>
      <c r="BJ73">
        <f t="shared" si="27"/>
        <v>65</v>
      </c>
      <c r="CD73">
        <f t="shared" si="28"/>
        <v>65</v>
      </c>
      <c r="CX73">
        <f t="shared" si="29"/>
        <v>65</v>
      </c>
      <c r="DR73">
        <f t="shared" si="30"/>
        <v>65</v>
      </c>
      <c r="EL73">
        <f t="shared" si="31"/>
        <v>65</v>
      </c>
    </row>
    <row r="74" spans="42:142" x14ac:dyDescent="0.25">
      <c r="AP74">
        <f t="shared" si="26"/>
        <v>66</v>
      </c>
      <c r="BJ74">
        <f t="shared" si="27"/>
        <v>66</v>
      </c>
      <c r="CD74">
        <f t="shared" si="28"/>
        <v>66</v>
      </c>
      <c r="CX74">
        <f t="shared" si="29"/>
        <v>66</v>
      </c>
      <c r="DR74">
        <f t="shared" si="30"/>
        <v>66</v>
      </c>
      <c r="EL74">
        <f t="shared" si="31"/>
        <v>66</v>
      </c>
    </row>
    <row r="75" spans="42:142" x14ac:dyDescent="0.25">
      <c r="AP75">
        <f t="shared" si="26"/>
        <v>67</v>
      </c>
      <c r="BJ75">
        <f t="shared" si="27"/>
        <v>67</v>
      </c>
      <c r="CD75">
        <f t="shared" si="28"/>
        <v>67</v>
      </c>
      <c r="CX75">
        <f t="shared" si="29"/>
        <v>67</v>
      </c>
      <c r="DR75">
        <f t="shared" si="30"/>
        <v>67</v>
      </c>
      <c r="EL75">
        <f t="shared" si="31"/>
        <v>67</v>
      </c>
    </row>
    <row r="76" spans="42:142" x14ac:dyDescent="0.25">
      <c r="AP76">
        <f t="shared" si="26"/>
        <v>68</v>
      </c>
      <c r="BJ76">
        <f t="shared" si="27"/>
        <v>68</v>
      </c>
      <c r="CD76">
        <f t="shared" si="28"/>
        <v>68</v>
      </c>
      <c r="CX76">
        <f t="shared" si="29"/>
        <v>68</v>
      </c>
      <c r="DR76">
        <f t="shared" si="30"/>
        <v>68</v>
      </c>
      <c r="EL76">
        <f t="shared" si="31"/>
        <v>68</v>
      </c>
    </row>
    <row r="77" spans="42:142" x14ac:dyDescent="0.25">
      <c r="AP77">
        <f t="shared" si="26"/>
        <v>69</v>
      </c>
      <c r="BJ77">
        <f t="shared" si="27"/>
        <v>69</v>
      </c>
      <c r="CD77">
        <f t="shared" si="28"/>
        <v>69</v>
      </c>
      <c r="CX77">
        <f t="shared" si="29"/>
        <v>69</v>
      </c>
      <c r="DR77">
        <f t="shared" si="30"/>
        <v>69</v>
      </c>
      <c r="EL77">
        <f t="shared" si="31"/>
        <v>69</v>
      </c>
    </row>
    <row r="78" spans="42:142" x14ac:dyDescent="0.25">
      <c r="AP78">
        <f t="shared" si="26"/>
        <v>70</v>
      </c>
      <c r="BJ78">
        <f t="shared" si="27"/>
        <v>70</v>
      </c>
      <c r="CD78">
        <f t="shared" si="28"/>
        <v>70</v>
      </c>
      <c r="CX78">
        <f t="shared" si="29"/>
        <v>70</v>
      </c>
      <c r="DR78">
        <f t="shared" si="30"/>
        <v>70</v>
      </c>
      <c r="EL78">
        <f t="shared" si="31"/>
        <v>70</v>
      </c>
    </row>
    <row r="79" spans="42:142" x14ac:dyDescent="0.25">
      <c r="AP79">
        <f t="shared" si="26"/>
        <v>71</v>
      </c>
      <c r="BJ79">
        <f t="shared" si="27"/>
        <v>71</v>
      </c>
      <c r="CD79">
        <f t="shared" si="28"/>
        <v>71</v>
      </c>
      <c r="CX79">
        <f t="shared" si="29"/>
        <v>71</v>
      </c>
      <c r="DR79">
        <f t="shared" si="30"/>
        <v>71</v>
      </c>
      <c r="EL79">
        <f t="shared" si="31"/>
        <v>71</v>
      </c>
    </row>
    <row r="80" spans="42:142" x14ac:dyDescent="0.25">
      <c r="AP80">
        <f t="shared" si="26"/>
        <v>72</v>
      </c>
      <c r="BJ80">
        <f t="shared" si="27"/>
        <v>72</v>
      </c>
      <c r="CD80">
        <f t="shared" si="28"/>
        <v>72</v>
      </c>
      <c r="CX80">
        <f t="shared" si="29"/>
        <v>72</v>
      </c>
      <c r="DR80">
        <f t="shared" si="30"/>
        <v>72</v>
      </c>
      <c r="EL80">
        <f t="shared" si="31"/>
        <v>72</v>
      </c>
    </row>
    <row r="81" spans="42:142" x14ac:dyDescent="0.25">
      <c r="AP81">
        <f t="shared" si="26"/>
        <v>73</v>
      </c>
      <c r="BJ81">
        <f t="shared" si="27"/>
        <v>73</v>
      </c>
      <c r="CD81">
        <f t="shared" si="28"/>
        <v>73</v>
      </c>
      <c r="CX81">
        <f t="shared" si="29"/>
        <v>73</v>
      </c>
      <c r="DR81">
        <f t="shared" si="30"/>
        <v>73</v>
      </c>
      <c r="EL81">
        <f t="shared" si="31"/>
        <v>73</v>
      </c>
    </row>
    <row r="82" spans="42:142" x14ac:dyDescent="0.25">
      <c r="AP82">
        <f t="shared" si="26"/>
        <v>74</v>
      </c>
      <c r="BJ82">
        <f t="shared" si="27"/>
        <v>74</v>
      </c>
      <c r="CD82">
        <f t="shared" si="28"/>
        <v>74</v>
      </c>
      <c r="CX82">
        <f t="shared" si="29"/>
        <v>74</v>
      </c>
      <c r="DR82">
        <f t="shared" si="30"/>
        <v>74</v>
      </c>
      <c r="EL82">
        <f t="shared" si="31"/>
        <v>74</v>
      </c>
    </row>
    <row r="83" spans="42:142" x14ac:dyDescent="0.25">
      <c r="AP83">
        <f t="shared" si="26"/>
        <v>75</v>
      </c>
      <c r="BJ83">
        <f t="shared" si="27"/>
        <v>75</v>
      </c>
      <c r="CD83">
        <f t="shared" si="28"/>
        <v>75</v>
      </c>
      <c r="CX83">
        <f t="shared" si="29"/>
        <v>75</v>
      </c>
      <c r="DR83">
        <f t="shared" si="30"/>
        <v>75</v>
      </c>
      <c r="EL83">
        <f t="shared" si="31"/>
        <v>75</v>
      </c>
    </row>
    <row r="84" spans="42:142" x14ac:dyDescent="0.25">
      <c r="AP84">
        <f t="shared" si="26"/>
        <v>76</v>
      </c>
      <c r="BJ84">
        <f t="shared" si="27"/>
        <v>76</v>
      </c>
      <c r="CD84">
        <f t="shared" si="28"/>
        <v>76</v>
      </c>
      <c r="CX84">
        <f t="shared" si="29"/>
        <v>76</v>
      </c>
      <c r="DR84">
        <f t="shared" si="30"/>
        <v>76</v>
      </c>
      <c r="EL84">
        <f t="shared" si="31"/>
        <v>76</v>
      </c>
    </row>
    <row r="85" spans="42:142" x14ac:dyDescent="0.25">
      <c r="AP85">
        <f t="shared" ref="AP85:AP108" si="32">AP84+1</f>
        <v>77</v>
      </c>
      <c r="BJ85">
        <f t="shared" ref="BJ85:BJ108" si="33">BJ84+1</f>
        <v>77</v>
      </c>
      <c r="CD85">
        <f t="shared" ref="CD85:CD108" si="34">CD84+1</f>
        <v>77</v>
      </c>
      <c r="CX85">
        <f t="shared" ref="CX85:CX108" si="35">CX84+1</f>
        <v>77</v>
      </c>
      <c r="DR85">
        <f t="shared" ref="DR85:DR108" si="36">DR84+1</f>
        <v>77</v>
      </c>
      <c r="EL85">
        <f t="shared" ref="EL85:EL108" si="37">EL84+1</f>
        <v>77</v>
      </c>
    </row>
    <row r="86" spans="42:142" x14ac:dyDescent="0.25">
      <c r="AP86">
        <f t="shared" si="32"/>
        <v>78</v>
      </c>
      <c r="BJ86">
        <f t="shared" si="33"/>
        <v>78</v>
      </c>
      <c r="CD86">
        <f t="shared" si="34"/>
        <v>78</v>
      </c>
      <c r="CX86">
        <f t="shared" si="35"/>
        <v>78</v>
      </c>
      <c r="DR86">
        <f t="shared" si="36"/>
        <v>78</v>
      </c>
      <c r="EL86">
        <f t="shared" si="37"/>
        <v>78</v>
      </c>
    </row>
    <row r="87" spans="42:142" x14ac:dyDescent="0.25">
      <c r="AP87">
        <f t="shared" si="32"/>
        <v>79</v>
      </c>
      <c r="BJ87">
        <f t="shared" si="33"/>
        <v>79</v>
      </c>
      <c r="CD87">
        <f t="shared" si="34"/>
        <v>79</v>
      </c>
      <c r="CX87">
        <f t="shared" si="35"/>
        <v>79</v>
      </c>
      <c r="DR87">
        <f t="shared" si="36"/>
        <v>79</v>
      </c>
      <c r="EL87">
        <f t="shared" si="37"/>
        <v>79</v>
      </c>
    </row>
    <row r="88" spans="42:142" x14ac:dyDescent="0.25">
      <c r="AP88">
        <f t="shared" si="32"/>
        <v>80</v>
      </c>
      <c r="BJ88">
        <f t="shared" si="33"/>
        <v>80</v>
      </c>
      <c r="CD88">
        <f t="shared" si="34"/>
        <v>80</v>
      </c>
      <c r="CX88">
        <f t="shared" si="35"/>
        <v>80</v>
      </c>
      <c r="DR88">
        <f t="shared" si="36"/>
        <v>80</v>
      </c>
      <c r="EL88">
        <f t="shared" si="37"/>
        <v>80</v>
      </c>
    </row>
    <row r="89" spans="42:142" x14ac:dyDescent="0.25">
      <c r="AP89">
        <f t="shared" si="32"/>
        <v>81</v>
      </c>
      <c r="BJ89">
        <f t="shared" si="33"/>
        <v>81</v>
      </c>
      <c r="CD89">
        <f t="shared" si="34"/>
        <v>81</v>
      </c>
      <c r="CX89">
        <f t="shared" si="35"/>
        <v>81</v>
      </c>
      <c r="DR89">
        <f t="shared" si="36"/>
        <v>81</v>
      </c>
      <c r="EL89">
        <f t="shared" si="37"/>
        <v>81</v>
      </c>
    </row>
    <row r="90" spans="42:142" x14ac:dyDescent="0.25">
      <c r="AP90">
        <f t="shared" si="32"/>
        <v>82</v>
      </c>
      <c r="BJ90">
        <f t="shared" si="33"/>
        <v>82</v>
      </c>
      <c r="CD90">
        <f t="shared" si="34"/>
        <v>82</v>
      </c>
      <c r="CX90">
        <f t="shared" si="35"/>
        <v>82</v>
      </c>
      <c r="DR90">
        <f t="shared" si="36"/>
        <v>82</v>
      </c>
      <c r="EL90">
        <f t="shared" si="37"/>
        <v>82</v>
      </c>
    </row>
    <row r="91" spans="42:142" x14ac:dyDescent="0.25">
      <c r="AP91">
        <f t="shared" si="32"/>
        <v>83</v>
      </c>
      <c r="BJ91">
        <f t="shared" si="33"/>
        <v>83</v>
      </c>
      <c r="CD91">
        <f t="shared" si="34"/>
        <v>83</v>
      </c>
      <c r="CX91">
        <f t="shared" si="35"/>
        <v>83</v>
      </c>
      <c r="DR91">
        <f t="shared" si="36"/>
        <v>83</v>
      </c>
      <c r="EL91">
        <f t="shared" si="37"/>
        <v>83</v>
      </c>
    </row>
    <row r="92" spans="42:142" x14ac:dyDescent="0.25">
      <c r="AP92">
        <f t="shared" si="32"/>
        <v>84</v>
      </c>
      <c r="BJ92">
        <f t="shared" si="33"/>
        <v>84</v>
      </c>
      <c r="CD92">
        <f t="shared" si="34"/>
        <v>84</v>
      </c>
      <c r="CX92">
        <f t="shared" si="35"/>
        <v>84</v>
      </c>
      <c r="DR92">
        <f t="shared" si="36"/>
        <v>84</v>
      </c>
      <c r="EL92">
        <f t="shared" si="37"/>
        <v>84</v>
      </c>
    </row>
    <row r="93" spans="42:142" x14ac:dyDescent="0.25">
      <c r="AP93">
        <f t="shared" si="32"/>
        <v>85</v>
      </c>
      <c r="BJ93">
        <f t="shared" si="33"/>
        <v>85</v>
      </c>
      <c r="CD93">
        <f t="shared" si="34"/>
        <v>85</v>
      </c>
      <c r="CX93">
        <f t="shared" si="35"/>
        <v>85</v>
      </c>
      <c r="DR93">
        <f t="shared" si="36"/>
        <v>85</v>
      </c>
      <c r="EL93">
        <f t="shared" si="37"/>
        <v>85</v>
      </c>
    </row>
    <row r="94" spans="42:142" x14ac:dyDescent="0.25">
      <c r="AP94">
        <f t="shared" si="32"/>
        <v>86</v>
      </c>
      <c r="BJ94">
        <f t="shared" si="33"/>
        <v>86</v>
      </c>
      <c r="CD94">
        <f t="shared" si="34"/>
        <v>86</v>
      </c>
      <c r="CX94">
        <f t="shared" si="35"/>
        <v>86</v>
      </c>
      <c r="DR94">
        <f t="shared" si="36"/>
        <v>86</v>
      </c>
      <c r="EL94">
        <f t="shared" si="37"/>
        <v>86</v>
      </c>
    </row>
    <row r="95" spans="42:142" x14ac:dyDescent="0.25">
      <c r="AP95">
        <f t="shared" si="32"/>
        <v>87</v>
      </c>
      <c r="BJ95">
        <f t="shared" si="33"/>
        <v>87</v>
      </c>
      <c r="CD95">
        <f t="shared" si="34"/>
        <v>87</v>
      </c>
      <c r="CX95">
        <f t="shared" si="35"/>
        <v>87</v>
      </c>
      <c r="DR95">
        <f t="shared" si="36"/>
        <v>87</v>
      </c>
      <c r="EL95">
        <f t="shared" si="37"/>
        <v>87</v>
      </c>
    </row>
    <row r="96" spans="42:142" x14ac:dyDescent="0.25">
      <c r="AP96">
        <f t="shared" si="32"/>
        <v>88</v>
      </c>
      <c r="BJ96">
        <f t="shared" si="33"/>
        <v>88</v>
      </c>
      <c r="CD96">
        <f t="shared" si="34"/>
        <v>88</v>
      </c>
      <c r="CX96">
        <f t="shared" si="35"/>
        <v>88</v>
      </c>
      <c r="DR96">
        <f t="shared" si="36"/>
        <v>88</v>
      </c>
      <c r="EL96">
        <f t="shared" si="37"/>
        <v>88</v>
      </c>
    </row>
    <row r="97" spans="42:142" x14ac:dyDescent="0.25">
      <c r="AP97">
        <f t="shared" si="32"/>
        <v>89</v>
      </c>
      <c r="BJ97">
        <f t="shared" si="33"/>
        <v>89</v>
      </c>
      <c r="CD97">
        <f t="shared" si="34"/>
        <v>89</v>
      </c>
      <c r="CX97">
        <f t="shared" si="35"/>
        <v>89</v>
      </c>
      <c r="DR97">
        <f t="shared" si="36"/>
        <v>89</v>
      </c>
      <c r="EL97">
        <f t="shared" si="37"/>
        <v>89</v>
      </c>
    </row>
    <row r="98" spans="42:142" x14ac:dyDescent="0.25">
      <c r="AP98">
        <f t="shared" si="32"/>
        <v>90</v>
      </c>
      <c r="BJ98">
        <f t="shared" si="33"/>
        <v>90</v>
      </c>
      <c r="CD98">
        <f t="shared" si="34"/>
        <v>90</v>
      </c>
      <c r="CX98">
        <f t="shared" si="35"/>
        <v>90</v>
      </c>
      <c r="DR98">
        <f t="shared" si="36"/>
        <v>90</v>
      </c>
      <c r="EL98">
        <f t="shared" si="37"/>
        <v>90</v>
      </c>
    </row>
    <row r="99" spans="42:142" x14ac:dyDescent="0.25">
      <c r="AP99">
        <f t="shared" si="32"/>
        <v>91</v>
      </c>
      <c r="BJ99">
        <f t="shared" si="33"/>
        <v>91</v>
      </c>
      <c r="CD99">
        <f t="shared" si="34"/>
        <v>91</v>
      </c>
      <c r="CX99">
        <f t="shared" si="35"/>
        <v>91</v>
      </c>
      <c r="DR99">
        <f t="shared" si="36"/>
        <v>91</v>
      </c>
      <c r="EL99">
        <f t="shared" si="37"/>
        <v>91</v>
      </c>
    </row>
    <row r="100" spans="42:142" x14ac:dyDescent="0.25">
      <c r="AP100">
        <f t="shared" si="32"/>
        <v>92</v>
      </c>
      <c r="BJ100">
        <f t="shared" si="33"/>
        <v>92</v>
      </c>
      <c r="CD100">
        <f t="shared" si="34"/>
        <v>92</v>
      </c>
      <c r="CX100">
        <f t="shared" si="35"/>
        <v>92</v>
      </c>
      <c r="DR100">
        <f t="shared" si="36"/>
        <v>92</v>
      </c>
      <c r="EL100">
        <f t="shared" si="37"/>
        <v>92</v>
      </c>
    </row>
    <row r="101" spans="42:142" x14ac:dyDescent="0.25">
      <c r="AP101">
        <f t="shared" si="32"/>
        <v>93</v>
      </c>
      <c r="BJ101">
        <f t="shared" si="33"/>
        <v>93</v>
      </c>
      <c r="CD101">
        <f t="shared" si="34"/>
        <v>93</v>
      </c>
      <c r="CX101">
        <f t="shared" si="35"/>
        <v>93</v>
      </c>
      <c r="DR101">
        <f t="shared" si="36"/>
        <v>93</v>
      </c>
      <c r="EL101">
        <f t="shared" si="37"/>
        <v>93</v>
      </c>
    </row>
    <row r="102" spans="42:142" x14ac:dyDescent="0.25">
      <c r="AP102">
        <f t="shared" si="32"/>
        <v>94</v>
      </c>
      <c r="BJ102">
        <f t="shared" si="33"/>
        <v>94</v>
      </c>
      <c r="CD102">
        <f t="shared" si="34"/>
        <v>94</v>
      </c>
      <c r="CX102">
        <f t="shared" si="35"/>
        <v>94</v>
      </c>
      <c r="DR102">
        <f t="shared" si="36"/>
        <v>94</v>
      </c>
      <c r="EL102">
        <f t="shared" si="37"/>
        <v>94</v>
      </c>
    </row>
    <row r="103" spans="42:142" x14ac:dyDescent="0.25">
      <c r="AP103">
        <f t="shared" si="32"/>
        <v>95</v>
      </c>
      <c r="BJ103">
        <f t="shared" si="33"/>
        <v>95</v>
      </c>
      <c r="CD103">
        <f t="shared" si="34"/>
        <v>95</v>
      </c>
      <c r="CX103">
        <f t="shared" si="35"/>
        <v>95</v>
      </c>
      <c r="DR103">
        <f t="shared" si="36"/>
        <v>95</v>
      </c>
      <c r="EL103">
        <f t="shared" si="37"/>
        <v>95</v>
      </c>
    </row>
    <row r="104" spans="42:142" x14ac:dyDescent="0.25">
      <c r="AP104">
        <f t="shared" si="32"/>
        <v>96</v>
      </c>
      <c r="BJ104">
        <f t="shared" si="33"/>
        <v>96</v>
      </c>
      <c r="CD104">
        <f t="shared" si="34"/>
        <v>96</v>
      </c>
      <c r="CX104">
        <f t="shared" si="35"/>
        <v>96</v>
      </c>
      <c r="DR104">
        <f t="shared" si="36"/>
        <v>96</v>
      </c>
      <c r="EL104">
        <f t="shared" si="37"/>
        <v>96</v>
      </c>
    </row>
    <row r="105" spans="42:142" x14ac:dyDescent="0.25">
      <c r="AP105">
        <f t="shared" si="32"/>
        <v>97</v>
      </c>
      <c r="BJ105">
        <f t="shared" si="33"/>
        <v>97</v>
      </c>
      <c r="CD105">
        <f t="shared" si="34"/>
        <v>97</v>
      </c>
      <c r="CX105">
        <f t="shared" si="35"/>
        <v>97</v>
      </c>
      <c r="DR105">
        <f t="shared" si="36"/>
        <v>97</v>
      </c>
      <c r="EL105">
        <f t="shared" si="37"/>
        <v>97</v>
      </c>
    </row>
    <row r="106" spans="42:142" x14ac:dyDescent="0.25">
      <c r="AP106">
        <f t="shared" si="32"/>
        <v>98</v>
      </c>
      <c r="BJ106">
        <f t="shared" si="33"/>
        <v>98</v>
      </c>
      <c r="CD106">
        <f t="shared" si="34"/>
        <v>98</v>
      </c>
      <c r="CX106">
        <f t="shared" si="35"/>
        <v>98</v>
      </c>
      <c r="DR106">
        <f t="shared" si="36"/>
        <v>98</v>
      </c>
      <c r="EL106">
        <f t="shared" si="37"/>
        <v>98</v>
      </c>
    </row>
    <row r="107" spans="42:142" x14ac:dyDescent="0.25">
      <c r="AP107">
        <f t="shared" si="32"/>
        <v>99</v>
      </c>
      <c r="BJ107">
        <f t="shared" si="33"/>
        <v>99</v>
      </c>
      <c r="CD107">
        <f t="shared" si="34"/>
        <v>99</v>
      </c>
      <c r="CX107">
        <f t="shared" si="35"/>
        <v>99</v>
      </c>
      <c r="DR107">
        <f t="shared" si="36"/>
        <v>99</v>
      </c>
      <c r="EL107">
        <f t="shared" si="37"/>
        <v>99</v>
      </c>
    </row>
    <row r="108" spans="42:142" x14ac:dyDescent="0.25">
      <c r="AP108">
        <f t="shared" si="32"/>
        <v>100</v>
      </c>
      <c r="BJ108">
        <f t="shared" si="33"/>
        <v>100</v>
      </c>
      <c r="CD108">
        <f t="shared" si="34"/>
        <v>100</v>
      </c>
      <c r="CX108">
        <f t="shared" si="35"/>
        <v>100</v>
      </c>
      <c r="DR108">
        <f t="shared" si="36"/>
        <v>100</v>
      </c>
      <c r="EL108">
        <f t="shared" si="37"/>
        <v>100</v>
      </c>
    </row>
  </sheetData>
  <conditionalFormatting sqref="R3:W3">
    <cfRule type="cellIs" dxfId="48" priority="51" operator="equal">
      <formula>6</formula>
    </cfRule>
    <cfRule type="cellIs" dxfId="47" priority="52" operator="equal">
      <formula>4</formula>
    </cfRule>
    <cfRule type="cellIs" dxfId="46" priority="53" operator="equal">
      <formula>2</formula>
    </cfRule>
    <cfRule type="cellIs" dxfId="45" priority="55" operator="equal">
      <formula>1</formula>
    </cfRule>
  </conditionalFormatting>
  <conditionalFormatting sqref="R7:W7">
    <cfRule type="cellIs" dxfId="44" priority="46" operator="equal">
      <formula>5</formula>
    </cfRule>
    <cfRule type="cellIs" dxfId="43" priority="50" operator="equal">
      <formula>3</formula>
    </cfRule>
    <cfRule type="cellIs" dxfId="42" priority="54" operator="equal">
      <formula>1</formula>
    </cfRule>
  </conditionalFormatting>
  <conditionalFormatting sqref="AR2">
    <cfRule type="cellIs" dxfId="41" priority="43" operator="equal">
      <formula>4</formula>
    </cfRule>
  </conditionalFormatting>
  <conditionalFormatting sqref="AX2">
    <cfRule type="cellIs" dxfId="40" priority="42" operator="equal">
      <formula>100</formula>
    </cfRule>
  </conditionalFormatting>
  <conditionalFormatting sqref="AS2">
    <cfRule type="cellIs" dxfId="39" priority="41" operator="equal">
      <formula>6</formula>
    </cfRule>
  </conditionalFormatting>
  <conditionalFormatting sqref="AT2">
    <cfRule type="cellIs" dxfId="38" priority="40" operator="equal">
      <formula>8</formula>
    </cfRule>
  </conditionalFormatting>
  <conditionalFormatting sqref="AU2">
    <cfRule type="cellIs" dxfId="37" priority="39" operator="equal">
      <formula>10</formula>
    </cfRule>
  </conditionalFormatting>
  <conditionalFormatting sqref="AV2">
    <cfRule type="cellIs" dxfId="36" priority="38" operator="equal">
      <formula>12</formula>
    </cfRule>
  </conditionalFormatting>
  <conditionalFormatting sqref="AW2">
    <cfRule type="cellIs" dxfId="35" priority="37" operator="equal">
      <formula>20</formula>
    </cfRule>
  </conditionalFormatting>
  <conditionalFormatting sqref="BL2">
    <cfRule type="cellIs" dxfId="34" priority="36" operator="equal">
      <formula>4</formula>
    </cfRule>
  </conditionalFormatting>
  <conditionalFormatting sqref="BR2">
    <cfRule type="cellIs" dxfId="33" priority="35" operator="equal">
      <formula>100</formula>
    </cfRule>
  </conditionalFormatting>
  <conditionalFormatting sqref="BM2">
    <cfRule type="cellIs" dxfId="32" priority="34" operator="equal">
      <formula>6</formula>
    </cfRule>
  </conditionalFormatting>
  <conditionalFormatting sqref="BN2">
    <cfRule type="cellIs" dxfId="31" priority="33" operator="equal">
      <formula>8</formula>
    </cfRule>
  </conditionalFormatting>
  <conditionalFormatting sqref="BO2">
    <cfRule type="cellIs" dxfId="30" priority="32" operator="equal">
      <formula>10</formula>
    </cfRule>
  </conditionalFormatting>
  <conditionalFormatting sqref="BP2">
    <cfRule type="cellIs" dxfId="29" priority="31" operator="equal">
      <formula>12</formula>
    </cfRule>
  </conditionalFormatting>
  <conditionalFormatting sqref="BQ2">
    <cfRule type="cellIs" dxfId="28" priority="30" operator="equal">
      <formula>20</formula>
    </cfRule>
  </conditionalFormatting>
  <conditionalFormatting sqref="CF2">
    <cfRule type="cellIs" dxfId="27" priority="29" operator="equal">
      <formula>4</formula>
    </cfRule>
  </conditionalFormatting>
  <conditionalFormatting sqref="CL2">
    <cfRule type="cellIs" dxfId="26" priority="28" operator="equal">
      <formula>100</formula>
    </cfRule>
  </conditionalFormatting>
  <conditionalFormatting sqref="CG2">
    <cfRule type="cellIs" dxfId="25" priority="27" operator="equal">
      <formula>6</formula>
    </cfRule>
  </conditionalFormatting>
  <conditionalFormatting sqref="CH2">
    <cfRule type="cellIs" dxfId="24" priority="26" operator="equal">
      <formula>8</formula>
    </cfRule>
  </conditionalFormatting>
  <conditionalFormatting sqref="CI2">
    <cfRule type="cellIs" dxfId="23" priority="25" operator="equal">
      <formula>10</formula>
    </cfRule>
  </conditionalFormatting>
  <conditionalFormatting sqref="CJ2">
    <cfRule type="cellIs" dxfId="22" priority="24" operator="equal">
      <formula>12</formula>
    </cfRule>
  </conditionalFormatting>
  <conditionalFormatting sqref="CK2">
    <cfRule type="cellIs" dxfId="21" priority="23" operator="equal">
      <formula>20</formula>
    </cfRule>
  </conditionalFormatting>
  <conditionalFormatting sqref="CZ2">
    <cfRule type="cellIs" dxfId="20" priority="22" operator="equal">
      <formula>4</formula>
    </cfRule>
  </conditionalFormatting>
  <conditionalFormatting sqref="DF2">
    <cfRule type="cellIs" dxfId="19" priority="21" operator="equal">
      <formula>100</formula>
    </cfRule>
  </conditionalFormatting>
  <conditionalFormatting sqref="DA2">
    <cfRule type="cellIs" dxfId="18" priority="20" operator="equal">
      <formula>6</formula>
    </cfRule>
  </conditionalFormatting>
  <conditionalFormatting sqref="DB2">
    <cfRule type="cellIs" dxfId="17" priority="19" operator="equal">
      <formula>8</formula>
    </cfRule>
  </conditionalFormatting>
  <conditionalFormatting sqref="DC2">
    <cfRule type="cellIs" dxfId="16" priority="18" operator="equal">
      <formula>10</formula>
    </cfRule>
  </conditionalFormatting>
  <conditionalFormatting sqref="DD2">
    <cfRule type="cellIs" dxfId="15" priority="17" operator="equal">
      <formula>12</formula>
    </cfRule>
  </conditionalFormatting>
  <conditionalFormatting sqref="DE2">
    <cfRule type="cellIs" dxfId="14" priority="16" operator="equal">
      <formula>20</formula>
    </cfRule>
  </conditionalFormatting>
  <conditionalFormatting sqref="DT2">
    <cfRule type="cellIs" dxfId="13" priority="15" operator="equal">
      <formula>4</formula>
    </cfRule>
  </conditionalFormatting>
  <conditionalFormatting sqref="DZ2">
    <cfRule type="cellIs" dxfId="12" priority="14" operator="equal">
      <formula>100</formula>
    </cfRule>
  </conditionalFormatting>
  <conditionalFormatting sqref="DU2">
    <cfRule type="cellIs" dxfId="11" priority="13" operator="equal">
      <formula>6</formula>
    </cfRule>
  </conditionalFormatting>
  <conditionalFormatting sqref="DV2">
    <cfRule type="cellIs" dxfId="10" priority="12" operator="equal">
      <formula>8</formula>
    </cfRule>
  </conditionalFormatting>
  <conditionalFormatting sqref="DW2">
    <cfRule type="cellIs" dxfId="9" priority="11" operator="equal">
      <formula>10</formula>
    </cfRule>
  </conditionalFormatting>
  <conditionalFormatting sqref="DX2">
    <cfRule type="cellIs" dxfId="8" priority="10" operator="equal">
      <formula>12</formula>
    </cfRule>
  </conditionalFormatting>
  <conditionalFormatting sqref="DY2">
    <cfRule type="cellIs" dxfId="7" priority="9" operator="equal">
      <formula>20</formula>
    </cfRule>
  </conditionalFormatting>
  <conditionalFormatting sqref="EN2">
    <cfRule type="cellIs" dxfId="6" priority="7" operator="equal">
      <formula>4</formula>
    </cfRule>
  </conditionalFormatting>
  <conditionalFormatting sqref="ET2">
    <cfRule type="cellIs" dxfId="5" priority="6" operator="equal">
      <formula>100</formula>
    </cfRule>
  </conditionalFormatting>
  <conditionalFormatting sqref="EO2">
    <cfRule type="cellIs" dxfId="4" priority="5" operator="equal">
      <formula>6</formula>
    </cfRule>
  </conditionalFormatting>
  <conditionalFormatting sqref="EP2">
    <cfRule type="cellIs" dxfId="3" priority="4" operator="equal">
      <formula>8</formula>
    </cfRule>
  </conditionalFormatting>
  <conditionalFormatting sqref="EQ2">
    <cfRule type="cellIs" dxfId="2" priority="3" operator="equal">
      <formula>10</formula>
    </cfRule>
  </conditionalFormatting>
  <conditionalFormatting sqref="ER2">
    <cfRule type="cellIs" dxfId="1" priority="2" operator="equal">
      <formula>12</formula>
    </cfRule>
  </conditionalFormatting>
  <conditionalFormatting sqref="ES2">
    <cfRule type="cellIs" dxfId="0" priority="1" operator="equal">
      <formula>20</formula>
    </cfRule>
  </conditionalFormatting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LinksUpToDate>false</LinksUpToDate>
  <SharedDoc>false</SharedDoc>
  <HyperlinksChanged>false</HyperlinksChanged>
</Properties>
</file>